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2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<sst xmlns="http://schemas.openxmlformats.org/spreadsheetml/2006/main" count="307" uniqueCount="182">
  <si>
    <t>plant_ge</t>
  </si>
  <si>
    <t>pol_ge</t>
  </si>
  <si>
    <t>pol_sp</t>
  </si>
  <si>
    <t>no.</t>
  </si>
  <si>
    <t>s_m</t>
  </si>
  <si>
    <t>s_n</t>
  </si>
  <si>
    <t>f_n</t>
  </si>
  <si>
    <t>f_m</t>
  </si>
  <si>
    <t>r_m =</t>
  </si>
  <si>
    <t>r_n =</t>
  </si>
  <si>
    <t>ln_s_m</t>
  </si>
  <si>
    <t>ln_f_m</t>
  </si>
  <si>
    <t>ln_s_n</t>
  </si>
  <si>
    <t>ln_f_n</t>
  </si>
  <si>
    <t>plant_sp</t>
  </si>
  <si>
    <t>Arabis</t>
  </si>
  <si>
    <t>alpina</t>
  </si>
  <si>
    <t>Astragalus</t>
  </si>
  <si>
    <t>alpinus</t>
  </si>
  <si>
    <t>Bartsia</t>
  </si>
  <si>
    <t>Cassiope</t>
  </si>
  <si>
    <t>hypniodes</t>
  </si>
  <si>
    <t>tetragona</t>
  </si>
  <si>
    <t>Cerastium</t>
  </si>
  <si>
    <t>alpinun</t>
  </si>
  <si>
    <t>Diapensia</t>
  </si>
  <si>
    <t>lapponica</t>
  </si>
  <si>
    <t>Dryas</t>
  </si>
  <si>
    <t>octopetala</t>
  </si>
  <si>
    <t>Parnassia</t>
  </si>
  <si>
    <t>palustris</t>
  </si>
  <si>
    <t>Pinguicula</t>
  </si>
  <si>
    <t>Polygonum</t>
  </si>
  <si>
    <t>viviparum</t>
  </si>
  <si>
    <t>Potentilla</t>
  </si>
  <si>
    <t>crantzii</t>
  </si>
  <si>
    <t>Rhodiola</t>
  </si>
  <si>
    <t>rosea</t>
  </si>
  <si>
    <t>Rhododendron</t>
  </si>
  <si>
    <t>lapponicum</t>
  </si>
  <si>
    <t>Salix</t>
  </si>
  <si>
    <t>lanata</t>
  </si>
  <si>
    <t>polaris</t>
  </si>
  <si>
    <t>reticulata</t>
  </si>
  <si>
    <t>Saxifraga</t>
  </si>
  <si>
    <t>aizoides</t>
  </si>
  <si>
    <t>oppositifolia</t>
  </si>
  <si>
    <t>Silene</t>
  </si>
  <si>
    <t>acaulis</t>
  </si>
  <si>
    <t>Taraxacum</t>
  </si>
  <si>
    <t>sp.</t>
  </si>
  <si>
    <t>Trollius</t>
  </si>
  <si>
    <t>europaeus</t>
  </si>
  <si>
    <t>Viola</t>
  </si>
  <si>
    <t>biflora</t>
  </si>
  <si>
    <t>Phytomyza</t>
  </si>
  <si>
    <t>aquilonia</t>
  </si>
  <si>
    <t>Alliopsis</t>
  </si>
  <si>
    <t>glacialis</t>
  </si>
  <si>
    <t>Botanophilia</t>
  </si>
  <si>
    <t>bidens</t>
  </si>
  <si>
    <t>Egle</t>
  </si>
  <si>
    <t>minuta</t>
  </si>
  <si>
    <t>parva</t>
  </si>
  <si>
    <t>Paradelia</t>
  </si>
  <si>
    <t>Pegomya</t>
  </si>
  <si>
    <t>Delai</t>
  </si>
  <si>
    <t>piliventris</t>
  </si>
  <si>
    <t>aestiva</t>
  </si>
  <si>
    <t>Pegoplata</t>
  </si>
  <si>
    <t>haemorrhoum</t>
  </si>
  <si>
    <t>Dipt.</t>
  </si>
  <si>
    <t>Zaphne</t>
  </si>
  <si>
    <t>barbiventris</t>
  </si>
  <si>
    <t>frontata</t>
  </si>
  <si>
    <t>Bellardia</t>
  </si>
  <si>
    <t>pubicornis</t>
  </si>
  <si>
    <t>Dasineura</t>
  </si>
  <si>
    <t>Acamptocladius</t>
  </si>
  <si>
    <t>submontanus</t>
  </si>
  <si>
    <t>Corynoneura</t>
  </si>
  <si>
    <t>scutella</t>
  </si>
  <si>
    <t>Heterotrissocladius</t>
  </si>
  <si>
    <t>subpilosus</t>
  </si>
  <si>
    <t>Limnophyes</t>
  </si>
  <si>
    <t>brachytomus</t>
  </si>
  <si>
    <t>natalensis</t>
  </si>
  <si>
    <t>ninae</t>
  </si>
  <si>
    <t>schnelli</t>
  </si>
  <si>
    <t>Micropsectra</t>
  </si>
  <si>
    <t>radialis</t>
  </si>
  <si>
    <t>Oliveridia</t>
  </si>
  <si>
    <t>tricornis</t>
  </si>
  <si>
    <t>Pseudosmittia</t>
  </si>
  <si>
    <t>oxoniana</t>
  </si>
  <si>
    <t>Smittia</t>
  </si>
  <si>
    <t>betuletorum</t>
  </si>
  <si>
    <t>aterrima</t>
  </si>
  <si>
    <t>Chloropinae</t>
  </si>
  <si>
    <t>Dolichopus</t>
  </si>
  <si>
    <t>plumipes</t>
  </si>
  <si>
    <t>Rhaphium</t>
  </si>
  <si>
    <t>crassipes</t>
  </si>
  <si>
    <t>Empis</t>
  </si>
  <si>
    <t>lucida</t>
  </si>
  <si>
    <t>Rhamphomyia</t>
  </si>
  <si>
    <t>aethiops</t>
  </si>
  <si>
    <t>obscuripennis</t>
  </si>
  <si>
    <t>morio</t>
  </si>
  <si>
    <t>reflexa</t>
  </si>
  <si>
    <t>Fannia</t>
  </si>
  <si>
    <t>mollissima</t>
  </si>
  <si>
    <t>Platypalpus</t>
  </si>
  <si>
    <t>nigritarsis</t>
  </si>
  <si>
    <t>Phyllolabis</t>
  </si>
  <si>
    <t>macroura</t>
  </si>
  <si>
    <t>Coenosia</t>
  </si>
  <si>
    <t>atritibia</t>
  </si>
  <si>
    <t>octopunctata</t>
  </si>
  <si>
    <t>Phaonia</t>
  </si>
  <si>
    <t>alpicola</t>
  </si>
  <si>
    <t>lugubris</t>
  </si>
  <si>
    <t>subfuscinereis</t>
  </si>
  <si>
    <t>alpica</t>
  </si>
  <si>
    <t>Spilogona</t>
  </si>
  <si>
    <t>megastoma</t>
  </si>
  <si>
    <t>nitidicauda</t>
  </si>
  <si>
    <t>triangulifera</t>
  </si>
  <si>
    <t>Thricops</t>
  </si>
  <si>
    <t>cunctans</t>
  </si>
  <si>
    <t>furcatus</t>
  </si>
  <si>
    <t>hirtulus</t>
  </si>
  <si>
    <t>nigritellus</t>
  </si>
  <si>
    <t>rostratus</t>
  </si>
  <si>
    <t>Boletina</t>
  </si>
  <si>
    <t>Mycomya</t>
  </si>
  <si>
    <t>fuscata</t>
  </si>
  <si>
    <t>Megaselia</t>
  </si>
  <si>
    <t>cirriventris</t>
  </si>
  <si>
    <t>coci</t>
  </si>
  <si>
    <t>digitalis</t>
  </si>
  <si>
    <t>diversa</t>
  </si>
  <si>
    <t>girandii</t>
  </si>
  <si>
    <t>groenlandica</t>
  </si>
  <si>
    <t>pleuralis</t>
  </si>
  <si>
    <t>sordida</t>
  </si>
  <si>
    <t>Parapiophila</t>
  </si>
  <si>
    <t>vulgaris</t>
  </si>
  <si>
    <t>Chamaepsila</t>
  </si>
  <si>
    <t>Gimnomera</t>
  </si>
  <si>
    <t>dorsala</t>
  </si>
  <si>
    <t>Bradysia</t>
  </si>
  <si>
    <t>Corynoptera</t>
  </si>
  <si>
    <t>refrigerata</t>
  </si>
  <si>
    <t>Lycoriella</t>
  </si>
  <si>
    <t>curvispina</t>
  </si>
  <si>
    <t>freyi</t>
  </si>
  <si>
    <t>Trichosia</t>
  </si>
  <si>
    <t>truncata</t>
  </si>
  <si>
    <t>Allophorocera</t>
  </si>
  <si>
    <t>Podabrus</t>
  </si>
  <si>
    <t>Arpedium</t>
  </si>
  <si>
    <t>Bombus</t>
  </si>
  <si>
    <t>hyperboreus</t>
  </si>
  <si>
    <t>Alysiinae</t>
  </si>
  <si>
    <t>Cotesia</t>
  </si>
  <si>
    <t>Tetrastichinae</t>
  </si>
  <si>
    <t>Aclastus</t>
  </si>
  <si>
    <t>Orthocentrinae</t>
  </si>
  <si>
    <t>Phygadenon</t>
  </si>
  <si>
    <t>Porizontini</t>
  </si>
  <si>
    <t>Ichn.</t>
  </si>
  <si>
    <t>Stenomacrus</t>
  </si>
  <si>
    <t>Platygaster</t>
  </si>
  <si>
    <t>Pteromalidae</t>
  </si>
  <si>
    <t>Xestommaster</t>
  </si>
  <si>
    <t>Cidaria</t>
  </si>
  <si>
    <t>Urbicola</t>
  </si>
  <si>
    <t>Anarta</t>
  </si>
  <si>
    <t>Thysan.</t>
  </si>
  <si>
    <t>Limnophilus</t>
  </si>
  <si>
    <t>C =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</si>
</sst>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i/>
      <sz val="10"/>
      <name val="Arial"/>
      <family val="2"/>
    </font>
    <font>
      <sz val="5.25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Elberling and Olesen (1999), plants</a:t>
            </a:r>
          </a:p>
        </c:rich>
      </c:tx>
      <c:layout>
        <c:manualLayout>
          <c:xMode val="factor"/>
          <c:yMode val="factor"/>
          <c:x val="0.058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125"/>
          <c:y val="0"/>
          <c:w val="0.868"/>
          <c:h val="0.89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Sheet1!$A$128</c:f>
              <c:strCache>
                <c:ptCount val="1"/>
                <c:pt idx="0">
                  <c:v>s_m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Sheet1!$F$129:$F$151</c:f>
              <c:numCache/>
            </c:numRef>
          </c:xVal>
          <c:yVal>
            <c:numRef>
              <c:f>Sheet1!$E$129:$E$151</c:f>
              <c:numCache/>
            </c:numRef>
          </c:yVal>
          <c:smooth val="0"/>
        </c:ser>
        <c:axId val="31804845"/>
        <c:axId val="17808150"/>
      </c:scatterChart>
      <c:valAx>
        <c:axId val="318048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latin typeface="Arial"/>
                    <a:ea typeface="Arial"/>
                    <a:cs typeface="Arial"/>
                  </a:rPr>
                  <a:t>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808150"/>
        <c:crosses val="autoZero"/>
        <c:crossBetween val="midCat"/>
        <c:dispUnits/>
      </c:valAx>
      <c:valAx>
        <c:axId val="178081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latin typeface="Arial"/>
                    <a:ea typeface="Arial"/>
                    <a:cs typeface="Arial"/>
                  </a:rPr>
                  <a:t>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80484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Elberling and Olesen (1999), insects</a:t>
            </a:r>
          </a:p>
        </c:rich>
      </c:tx>
      <c:layout>
        <c:manualLayout>
          <c:xMode val="factor"/>
          <c:yMode val="factor"/>
          <c:x val="0.058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1"/>
          <c:y val="0"/>
          <c:w val="0.8685"/>
          <c:h val="0.891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Sheet1!$A$128</c:f>
              <c:strCache>
                <c:ptCount val="1"/>
                <c:pt idx="0">
                  <c:v>s_m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Sheet1!$H$129:$H$246</c:f>
              <c:numCache/>
            </c:numRef>
          </c:xVal>
          <c:yVal>
            <c:numRef>
              <c:f>Sheet1!$G$129:$G$246</c:f>
              <c:numCache/>
            </c:numRef>
          </c:yVal>
          <c:smooth val="0"/>
        </c:ser>
        <c:axId val="26055623"/>
        <c:axId val="33174016"/>
      </c:scatterChart>
      <c:valAx>
        <c:axId val="260556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latin typeface="Arial"/>
                    <a:ea typeface="Arial"/>
                    <a:cs typeface="Arial"/>
                  </a:rPr>
                  <a:t>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174016"/>
        <c:crosses val="autoZero"/>
        <c:crossBetween val="midCat"/>
        <c:dispUnits/>
      </c:valAx>
      <c:valAx>
        <c:axId val="331740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latin typeface="Arial"/>
                    <a:ea typeface="Arial"/>
                    <a:cs typeface="Arial"/>
                  </a:rPr>
                  <a:t>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05562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238125</xdr:colOff>
      <xdr:row>126</xdr:row>
      <xdr:rowOff>0</xdr:rowOff>
    </xdr:from>
    <xdr:ext cx="3190875" cy="3067050"/>
    <xdr:graphicFrame>
      <xdr:nvGraphicFramePr>
        <xdr:cNvPr id="1" name="Chart 1"/>
        <xdr:cNvGraphicFramePr/>
      </xdr:nvGraphicFramePr>
      <xdr:xfrm>
        <a:off x="2905125" y="18059400"/>
        <a:ext cx="319087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27</xdr:col>
      <xdr:colOff>238125</xdr:colOff>
      <xdr:row>126</xdr:row>
      <xdr:rowOff>0</xdr:rowOff>
    </xdr:from>
    <xdr:ext cx="3200400" cy="3076575"/>
    <xdr:graphicFrame>
      <xdr:nvGraphicFramePr>
        <xdr:cNvPr id="2" name="Chart 2"/>
        <xdr:cNvGraphicFramePr/>
      </xdr:nvGraphicFramePr>
      <xdr:xfrm>
        <a:off x="7439025" y="18059400"/>
        <a:ext cx="3200400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246"/>
  <sheetViews>
    <sheetView tabSelected="1" workbookViewId="0" topLeftCell="A1">
      <pane xSplit="3" ySplit="3" topLeftCell="D10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4" sqref="D4:Z121"/>
    </sheetView>
  </sheetViews>
  <sheetFormatPr defaultColWidth="9.140625" defaultRowHeight="12.75"/>
  <cols>
    <col min="1" max="60" width="4.00390625" style="1" customWidth="1"/>
    <col min="61" max="16384" width="9.140625" style="1" customWidth="1"/>
  </cols>
  <sheetData>
    <row r="1" spans="3:32" ht="11.25">
      <c r="C1" s="1" t="s">
        <v>0</v>
      </c>
      <c r="D1" s="1" t="s">
        <v>15</v>
      </c>
      <c r="E1" s="1" t="s">
        <v>17</v>
      </c>
      <c r="F1" s="1" t="s">
        <v>19</v>
      </c>
      <c r="G1" s="1" t="s">
        <v>20</v>
      </c>
      <c r="H1" s="1" t="s">
        <v>20</v>
      </c>
      <c r="I1" s="1" t="s">
        <v>23</v>
      </c>
      <c r="J1" s="1" t="s">
        <v>25</v>
      </c>
      <c r="K1" s="1" t="s">
        <v>27</v>
      </c>
      <c r="L1" s="1" t="s">
        <v>29</v>
      </c>
      <c r="M1" s="1" t="s">
        <v>31</v>
      </c>
      <c r="N1" s="1" t="s">
        <v>32</v>
      </c>
      <c r="O1" s="1" t="s">
        <v>34</v>
      </c>
      <c r="P1" s="1" t="s">
        <v>36</v>
      </c>
      <c r="Q1" s="1" t="s">
        <v>38</v>
      </c>
      <c r="R1" s="1" t="s">
        <v>40</v>
      </c>
      <c r="S1" s="1" t="s">
        <v>40</v>
      </c>
      <c r="T1" s="1" t="s">
        <v>40</v>
      </c>
      <c r="U1" s="1" t="s">
        <v>44</v>
      </c>
      <c r="V1" s="1" t="s">
        <v>44</v>
      </c>
      <c r="W1" s="1" t="s">
        <v>47</v>
      </c>
      <c r="X1" s="1" t="s">
        <v>49</v>
      </c>
      <c r="Y1" s="1" t="s">
        <v>51</v>
      </c>
      <c r="Z1" s="1" t="s">
        <v>53</v>
      </c>
      <c r="AF1" s="1" t="s">
        <v>0</v>
      </c>
    </row>
    <row r="2" spans="3:32" ht="11.25">
      <c r="C2" s="1" t="s">
        <v>14</v>
      </c>
      <c r="D2" s="1" t="s">
        <v>16</v>
      </c>
      <c r="E2" s="1" t="s">
        <v>18</v>
      </c>
      <c r="F2" s="1" t="s">
        <v>16</v>
      </c>
      <c r="G2" s="1" t="s">
        <v>21</v>
      </c>
      <c r="H2" s="1" t="s">
        <v>22</v>
      </c>
      <c r="I2" s="1" t="s">
        <v>24</v>
      </c>
      <c r="J2" s="1" t="s">
        <v>26</v>
      </c>
      <c r="K2" s="1" t="s">
        <v>28</v>
      </c>
      <c r="L2" s="1" t="s">
        <v>30</v>
      </c>
      <c r="M2" s="1" t="s">
        <v>16</v>
      </c>
      <c r="N2" s="1" t="s">
        <v>33</v>
      </c>
      <c r="O2" s="1" t="s">
        <v>35</v>
      </c>
      <c r="P2" s="1" t="s">
        <v>37</v>
      </c>
      <c r="Q2" s="1" t="s">
        <v>39</v>
      </c>
      <c r="R2" s="1" t="s">
        <v>41</v>
      </c>
      <c r="S2" s="1" t="s">
        <v>42</v>
      </c>
      <c r="T2" s="1" t="s">
        <v>43</v>
      </c>
      <c r="U2" s="1" t="s">
        <v>45</v>
      </c>
      <c r="V2" s="1" t="s">
        <v>46</v>
      </c>
      <c r="W2" s="1" t="s">
        <v>48</v>
      </c>
      <c r="X2" s="1" t="s">
        <v>50</v>
      </c>
      <c r="Y2" s="1" t="s">
        <v>52</v>
      </c>
      <c r="Z2" s="1" t="s">
        <v>54</v>
      </c>
      <c r="AF2" s="1" t="s">
        <v>14</v>
      </c>
    </row>
    <row r="3" spans="1:55" ht="11.25">
      <c r="A3" s="1" t="s">
        <v>1</v>
      </c>
      <c r="B3" s="1" t="s">
        <v>2</v>
      </c>
      <c r="C3" s="1" t="s">
        <v>3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>
        <v>11</v>
      </c>
      <c r="O3" s="1">
        <v>12</v>
      </c>
      <c r="P3" s="1">
        <v>13</v>
      </c>
      <c r="Q3" s="1">
        <v>14</v>
      </c>
      <c r="R3" s="1">
        <v>15</v>
      </c>
      <c r="S3" s="1">
        <v>16</v>
      </c>
      <c r="T3" s="1">
        <v>17</v>
      </c>
      <c r="U3" s="1">
        <v>18</v>
      </c>
      <c r="V3" s="1">
        <v>19</v>
      </c>
      <c r="W3" s="1">
        <v>20</v>
      </c>
      <c r="X3" s="1">
        <v>21</v>
      </c>
      <c r="Y3" s="1">
        <v>22</v>
      </c>
      <c r="Z3" s="1">
        <v>23</v>
      </c>
      <c r="AA3" s="1" t="s">
        <v>5</v>
      </c>
      <c r="AB3" s="1" t="s">
        <v>6</v>
      </c>
      <c r="AD3" s="1" t="s">
        <v>1</v>
      </c>
      <c r="AE3" s="1" t="s">
        <v>2</v>
      </c>
      <c r="AF3" s="1" t="s">
        <v>3</v>
      </c>
      <c r="AG3" s="1">
        <v>1</v>
      </c>
      <c r="AH3" s="1">
        <v>2</v>
      </c>
      <c r="AI3" s="1">
        <v>3</v>
      </c>
      <c r="AJ3" s="1">
        <v>4</v>
      </c>
      <c r="AK3" s="1">
        <v>5</v>
      </c>
      <c r="AL3" s="1">
        <v>6</v>
      </c>
      <c r="AM3" s="1">
        <v>7</v>
      </c>
      <c r="AN3" s="1">
        <v>8</v>
      </c>
      <c r="AO3" s="1">
        <v>9</v>
      </c>
      <c r="AP3" s="1">
        <v>10</v>
      </c>
      <c r="AQ3" s="1">
        <v>11</v>
      </c>
      <c r="AR3" s="1">
        <v>12</v>
      </c>
      <c r="AS3" s="1">
        <v>13</v>
      </c>
      <c r="AT3" s="1">
        <v>14</v>
      </c>
      <c r="AU3" s="1">
        <v>15</v>
      </c>
      <c r="AV3" s="1">
        <v>16</v>
      </c>
      <c r="AW3" s="1">
        <v>17</v>
      </c>
      <c r="AX3" s="1">
        <v>18</v>
      </c>
      <c r="AY3" s="1">
        <v>19</v>
      </c>
      <c r="AZ3" s="1">
        <v>20</v>
      </c>
      <c r="BA3" s="1">
        <v>21</v>
      </c>
      <c r="BB3" s="1">
        <v>22</v>
      </c>
      <c r="BC3" s="1">
        <v>23</v>
      </c>
    </row>
    <row r="4" spans="1:55" ht="11.25">
      <c r="A4" s="1" t="s">
        <v>55</v>
      </c>
      <c r="B4" s="1" t="s">
        <v>56</v>
      </c>
      <c r="C4" s="1">
        <v>1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1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f aca="true" t="shared" si="0" ref="AA4:AA10">COUNT(D4:Z4)</f>
        <v>23</v>
      </c>
      <c r="AB4" s="1">
        <f aca="true" t="shared" si="1" ref="AB4:AB10">SUM(D4:Z4)</f>
        <v>1</v>
      </c>
      <c r="AD4" s="1" t="str">
        <f>A4</f>
        <v>Phytomyza</v>
      </c>
      <c r="AE4" s="1" t="str">
        <f aca="true" t="shared" si="2" ref="AE4:AE67">B4</f>
        <v>aquilonia</v>
      </c>
      <c r="AF4" s="1">
        <f aca="true" t="shared" si="3" ref="AF4:AF67">C4</f>
        <v>1</v>
      </c>
      <c r="AG4" s="1">
        <v>0</v>
      </c>
      <c r="AH4" s="1">
        <v>0</v>
      </c>
      <c r="AI4" s="1">
        <v>0</v>
      </c>
      <c r="AJ4" s="1">
        <v>0</v>
      </c>
      <c r="AK4" s="1">
        <v>0</v>
      </c>
      <c r="AL4" s="1">
        <v>0</v>
      </c>
      <c r="AM4" s="1">
        <v>0</v>
      </c>
      <c r="AN4" s="1">
        <v>0</v>
      </c>
      <c r="AO4" s="1">
        <v>0</v>
      </c>
      <c r="AP4" s="1">
        <v>0</v>
      </c>
      <c r="AQ4" s="1">
        <v>0</v>
      </c>
      <c r="AR4" s="1">
        <v>1</v>
      </c>
      <c r="AS4" s="1">
        <v>0</v>
      </c>
      <c r="AT4" s="1">
        <v>0</v>
      </c>
      <c r="AU4" s="1">
        <v>0</v>
      </c>
      <c r="AV4" s="1">
        <v>0</v>
      </c>
      <c r="AW4" s="1">
        <v>0</v>
      </c>
      <c r="AX4" s="1">
        <v>0</v>
      </c>
      <c r="AY4" s="1">
        <v>0</v>
      </c>
      <c r="AZ4" s="1">
        <v>0</v>
      </c>
      <c r="BA4" s="1">
        <v>0</v>
      </c>
      <c r="BB4" s="1">
        <v>0</v>
      </c>
      <c r="BC4" s="1">
        <v>0</v>
      </c>
    </row>
    <row r="5" spans="1:55" ht="11.25">
      <c r="A5" s="1" t="s">
        <v>57</v>
      </c>
      <c r="B5" s="1" t="s">
        <v>58</v>
      </c>
      <c r="C5" s="1">
        <v>2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1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f t="shared" si="0"/>
        <v>23</v>
      </c>
      <c r="AB5" s="1">
        <f t="shared" si="1"/>
        <v>1</v>
      </c>
      <c r="AD5" s="1" t="str">
        <f aca="true" t="shared" si="4" ref="AD5:AD68">A5</f>
        <v>Alliopsis</v>
      </c>
      <c r="AE5" s="1" t="str">
        <f t="shared" si="2"/>
        <v>glacialis</v>
      </c>
      <c r="AF5" s="1">
        <f t="shared" si="3"/>
        <v>2</v>
      </c>
      <c r="AG5" s="1">
        <v>0</v>
      </c>
      <c r="AH5" s="1">
        <v>0</v>
      </c>
      <c r="AI5" s="1">
        <v>0</v>
      </c>
      <c r="AJ5" s="1">
        <v>0</v>
      </c>
      <c r="AK5" s="1">
        <v>0</v>
      </c>
      <c r="AL5" s="1">
        <v>0</v>
      </c>
      <c r="AM5" s="1">
        <v>0</v>
      </c>
      <c r="AN5" s="1">
        <v>0</v>
      </c>
      <c r="AO5" s="1">
        <v>0</v>
      </c>
      <c r="AP5" s="1">
        <v>0</v>
      </c>
      <c r="AQ5" s="1">
        <v>0</v>
      </c>
      <c r="AR5" s="1">
        <v>0</v>
      </c>
      <c r="AS5" s="1">
        <v>0</v>
      </c>
      <c r="AT5" s="1">
        <v>0</v>
      </c>
      <c r="AU5" s="1">
        <v>0</v>
      </c>
      <c r="AV5" s="1">
        <v>0</v>
      </c>
      <c r="AW5" s="1">
        <v>0</v>
      </c>
      <c r="AX5" s="1">
        <v>1</v>
      </c>
      <c r="AY5" s="1">
        <v>0</v>
      </c>
      <c r="AZ5" s="1">
        <v>0</v>
      </c>
      <c r="BA5" s="1">
        <v>0</v>
      </c>
      <c r="BB5" s="1">
        <v>0</v>
      </c>
      <c r="BC5" s="1">
        <v>0</v>
      </c>
    </row>
    <row r="6" spans="1:55" ht="11.25">
      <c r="A6" s="1" t="s">
        <v>59</v>
      </c>
      <c r="B6" s="1" t="s">
        <v>60</v>
      </c>
      <c r="C6" s="1">
        <v>3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1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f t="shared" si="0"/>
        <v>23</v>
      </c>
      <c r="AB6" s="1">
        <f t="shared" si="1"/>
        <v>1</v>
      </c>
      <c r="AD6" s="1" t="str">
        <f t="shared" si="4"/>
        <v>Botanophilia</v>
      </c>
      <c r="AE6" s="1" t="str">
        <f t="shared" si="2"/>
        <v>bidens</v>
      </c>
      <c r="AF6" s="1">
        <f t="shared" si="3"/>
        <v>3</v>
      </c>
      <c r="AG6" s="1">
        <v>0</v>
      </c>
      <c r="AH6" s="1">
        <v>0</v>
      </c>
      <c r="AI6" s="1">
        <v>0</v>
      </c>
      <c r="AJ6" s="1">
        <v>0</v>
      </c>
      <c r="AK6" s="1">
        <v>0</v>
      </c>
      <c r="AL6" s="1">
        <v>0</v>
      </c>
      <c r="AM6" s="1">
        <v>0</v>
      </c>
      <c r="AN6" s="1">
        <v>1</v>
      </c>
      <c r="AO6" s="1">
        <v>0</v>
      </c>
      <c r="AP6" s="1">
        <v>0</v>
      </c>
      <c r="AQ6" s="1">
        <v>0</v>
      </c>
      <c r="AR6" s="1">
        <v>0</v>
      </c>
      <c r="AS6" s="1">
        <v>0</v>
      </c>
      <c r="AT6" s="1">
        <v>0</v>
      </c>
      <c r="AU6" s="1">
        <v>0</v>
      </c>
      <c r="AV6" s="1">
        <v>0</v>
      </c>
      <c r="AW6" s="1">
        <v>0</v>
      </c>
      <c r="AX6" s="1">
        <v>0</v>
      </c>
      <c r="AY6" s="1">
        <v>0</v>
      </c>
      <c r="AZ6" s="1">
        <v>0</v>
      </c>
      <c r="BA6" s="1">
        <v>0</v>
      </c>
      <c r="BB6" s="1">
        <v>0</v>
      </c>
      <c r="BC6" s="1">
        <v>0</v>
      </c>
    </row>
    <row r="7" spans="1:55" ht="11.25">
      <c r="A7" s="1" t="s">
        <v>66</v>
      </c>
      <c r="B7" s="1" t="s">
        <v>67</v>
      </c>
      <c r="C7" s="1">
        <v>4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1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f t="shared" si="0"/>
        <v>23</v>
      </c>
      <c r="AB7" s="1">
        <f t="shared" si="1"/>
        <v>1</v>
      </c>
      <c r="AD7" s="1" t="str">
        <f t="shared" si="4"/>
        <v>Delai</v>
      </c>
      <c r="AE7" s="1" t="str">
        <f t="shared" si="2"/>
        <v>piliventris</v>
      </c>
      <c r="AF7" s="1">
        <f t="shared" si="3"/>
        <v>4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  <c r="AO7" s="1">
        <v>1</v>
      </c>
      <c r="AP7" s="1">
        <v>0</v>
      </c>
      <c r="AQ7" s="1">
        <v>0</v>
      </c>
      <c r="AR7" s="1">
        <v>0</v>
      </c>
      <c r="AS7" s="1">
        <v>0</v>
      </c>
      <c r="AT7" s="1">
        <v>0</v>
      </c>
      <c r="AU7" s="1">
        <v>0</v>
      </c>
      <c r="AV7" s="1">
        <v>0</v>
      </c>
      <c r="AW7" s="1">
        <v>0</v>
      </c>
      <c r="AX7" s="1">
        <v>0</v>
      </c>
      <c r="AY7" s="1">
        <v>0</v>
      </c>
      <c r="AZ7" s="1">
        <v>0</v>
      </c>
      <c r="BA7" s="1">
        <v>0</v>
      </c>
      <c r="BB7" s="1">
        <v>0</v>
      </c>
      <c r="BC7" s="1">
        <v>0</v>
      </c>
    </row>
    <row r="8" spans="1:55" ht="11.25">
      <c r="A8" s="1" t="s">
        <v>61</v>
      </c>
      <c r="B8" s="1" t="s">
        <v>62</v>
      </c>
      <c r="C8" s="1">
        <v>5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1</v>
      </c>
      <c r="Z8" s="1">
        <v>0</v>
      </c>
      <c r="AA8" s="1">
        <f t="shared" si="0"/>
        <v>23</v>
      </c>
      <c r="AB8" s="1">
        <f t="shared" si="1"/>
        <v>1</v>
      </c>
      <c r="AD8" s="1" t="str">
        <f t="shared" si="4"/>
        <v>Egle</v>
      </c>
      <c r="AE8" s="1" t="str">
        <f t="shared" si="2"/>
        <v>minuta</v>
      </c>
      <c r="AF8" s="1">
        <f t="shared" si="3"/>
        <v>5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  <c r="AO8" s="1">
        <v>0</v>
      </c>
      <c r="AP8" s="1">
        <v>0</v>
      </c>
      <c r="AQ8" s="1">
        <v>0</v>
      </c>
      <c r="AR8" s="1">
        <v>0</v>
      </c>
      <c r="AS8" s="1">
        <v>0</v>
      </c>
      <c r="AT8" s="1">
        <v>0</v>
      </c>
      <c r="AU8" s="1">
        <v>0</v>
      </c>
      <c r="AV8" s="1">
        <v>0</v>
      </c>
      <c r="AW8" s="1">
        <v>0</v>
      </c>
      <c r="AX8" s="1">
        <v>0</v>
      </c>
      <c r="AY8" s="1">
        <v>0</v>
      </c>
      <c r="AZ8" s="1">
        <v>0</v>
      </c>
      <c r="BA8" s="1">
        <v>0</v>
      </c>
      <c r="BB8" s="1">
        <v>1</v>
      </c>
      <c r="BC8" s="1">
        <v>0</v>
      </c>
    </row>
    <row r="9" spans="1:55" ht="11.25">
      <c r="A9" s="1" t="s">
        <v>61</v>
      </c>
      <c r="B9" s="1" t="s">
        <v>63</v>
      </c>
      <c r="C9" s="1">
        <v>6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1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f t="shared" si="0"/>
        <v>23</v>
      </c>
      <c r="AB9" s="1">
        <f t="shared" si="1"/>
        <v>1</v>
      </c>
      <c r="AD9" s="1" t="str">
        <f t="shared" si="4"/>
        <v>Egle</v>
      </c>
      <c r="AE9" s="1" t="str">
        <f t="shared" si="2"/>
        <v>parva</v>
      </c>
      <c r="AF9" s="1">
        <f t="shared" si="3"/>
        <v>6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1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</row>
    <row r="10" spans="1:55" ht="11.25">
      <c r="A10" s="1" t="s">
        <v>61</v>
      </c>
      <c r="B10" s="1" t="s">
        <v>50</v>
      </c>
      <c r="C10" s="1">
        <v>7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1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f t="shared" si="0"/>
        <v>23</v>
      </c>
      <c r="AB10" s="1">
        <f t="shared" si="1"/>
        <v>1</v>
      </c>
      <c r="AD10" s="1" t="str">
        <f t="shared" si="4"/>
        <v>Egle</v>
      </c>
      <c r="AE10" s="1" t="str">
        <f t="shared" si="2"/>
        <v>sp.</v>
      </c>
      <c r="AF10" s="1">
        <f t="shared" si="3"/>
        <v>7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1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</row>
    <row r="11" spans="1:55" ht="11.25">
      <c r="A11" s="1" t="s">
        <v>64</v>
      </c>
      <c r="B11" s="1" t="s">
        <v>50</v>
      </c>
      <c r="C11" s="1">
        <v>8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1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f aca="true" t="shared" si="5" ref="AA11:AA74">COUNT(D11:Z11)</f>
        <v>23</v>
      </c>
      <c r="AB11" s="1">
        <f aca="true" t="shared" si="6" ref="AB11:AB74">SUM(D11:Z11)</f>
        <v>1</v>
      </c>
      <c r="AD11" s="1" t="str">
        <f t="shared" si="4"/>
        <v>Paradelia</v>
      </c>
      <c r="AE11" s="1" t="str">
        <f t="shared" si="2"/>
        <v>sp.</v>
      </c>
      <c r="AF11" s="1">
        <f t="shared" si="3"/>
        <v>8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1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</row>
    <row r="12" spans="1:55" ht="11.25">
      <c r="A12" s="1" t="s">
        <v>65</v>
      </c>
      <c r="B12" s="1" t="s">
        <v>70</v>
      </c>
      <c r="C12" s="1">
        <v>9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1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1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f t="shared" si="5"/>
        <v>23</v>
      </c>
      <c r="AB12" s="1">
        <f t="shared" si="6"/>
        <v>2</v>
      </c>
      <c r="AD12" s="1" t="str">
        <f t="shared" si="4"/>
        <v>Pegomya</v>
      </c>
      <c r="AE12" s="1" t="str">
        <f t="shared" si="2"/>
        <v>haemorrhoum</v>
      </c>
      <c r="AF12" s="1">
        <f t="shared" si="3"/>
        <v>9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1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1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</row>
    <row r="13" spans="1:55" ht="11.25">
      <c r="A13" s="1" t="s">
        <v>65</v>
      </c>
      <c r="B13" s="1" t="s">
        <v>50</v>
      </c>
      <c r="C13" s="1">
        <v>10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1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f t="shared" si="5"/>
        <v>23</v>
      </c>
      <c r="AB13" s="1">
        <f t="shared" si="6"/>
        <v>1</v>
      </c>
      <c r="AD13" s="1" t="str">
        <f t="shared" si="4"/>
        <v>Pegomya</v>
      </c>
      <c r="AE13" s="1" t="str">
        <f t="shared" si="2"/>
        <v>sp.</v>
      </c>
      <c r="AF13" s="1">
        <f t="shared" si="3"/>
        <v>10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1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</row>
    <row r="14" spans="1:55" ht="11.25">
      <c r="A14" s="1" t="s">
        <v>69</v>
      </c>
      <c r="B14" s="1" t="s">
        <v>68</v>
      </c>
      <c r="C14" s="1">
        <v>11</v>
      </c>
      <c r="D14" s="1">
        <v>1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f t="shared" si="5"/>
        <v>23</v>
      </c>
      <c r="AB14" s="1">
        <f t="shared" si="6"/>
        <v>1</v>
      </c>
      <c r="AD14" s="1" t="str">
        <f t="shared" si="4"/>
        <v>Pegoplata</v>
      </c>
      <c r="AE14" s="1" t="str">
        <f t="shared" si="2"/>
        <v>aestiva</v>
      </c>
      <c r="AF14" s="1">
        <f t="shared" si="3"/>
        <v>11</v>
      </c>
      <c r="AG14" s="1">
        <v>1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</row>
    <row r="15" spans="1:55" ht="11.25">
      <c r="A15" s="1" t="s">
        <v>71</v>
      </c>
      <c r="B15" s="1" t="s">
        <v>50</v>
      </c>
      <c r="C15" s="1">
        <v>12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1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f t="shared" si="5"/>
        <v>23</v>
      </c>
      <c r="AB15" s="1">
        <f t="shared" si="6"/>
        <v>1</v>
      </c>
      <c r="AD15" s="1" t="str">
        <f t="shared" si="4"/>
        <v>Dipt.</v>
      </c>
      <c r="AE15" s="1" t="str">
        <f t="shared" si="2"/>
        <v>sp.</v>
      </c>
      <c r="AF15" s="1">
        <f t="shared" si="3"/>
        <v>12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1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</row>
    <row r="16" spans="1:55" ht="11.25">
      <c r="A16" s="1" t="s">
        <v>71</v>
      </c>
      <c r="B16" s="1" t="s">
        <v>50</v>
      </c>
      <c r="C16" s="1">
        <v>13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1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f t="shared" si="5"/>
        <v>23</v>
      </c>
      <c r="AB16" s="1">
        <f t="shared" si="6"/>
        <v>1</v>
      </c>
      <c r="AD16" s="1" t="str">
        <f t="shared" si="4"/>
        <v>Dipt.</v>
      </c>
      <c r="AE16" s="1" t="str">
        <f t="shared" si="2"/>
        <v>sp.</v>
      </c>
      <c r="AF16" s="1">
        <f t="shared" si="3"/>
        <v>13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1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</row>
    <row r="17" spans="1:55" ht="11.25">
      <c r="A17" s="1" t="s">
        <v>71</v>
      </c>
      <c r="B17" s="1" t="s">
        <v>50</v>
      </c>
      <c r="C17" s="1">
        <v>14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1</v>
      </c>
      <c r="W17" s="1">
        <v>0</v>
      </c>
      <c r="X17" s="1">
        <v>0</v>
      </c>
      <c r="Y17" s="1">
        <v>0</v>
      </c>
      <c r="Z17" s="1">
        <v>0</v>
      </c>
      <c r="AA17" s="1">
        <f t="shared" si="5"/>
        <v>23</v>
      </c>
      <c r="AB17" s="1">
        <f t="shared" si="6"/>
        <v>1</v>
      </c>
      <c r="AD17" s="1" t="str">
        <f t="shared" si="4"/>
        <v>Dipt.</v>
      </c>
      <c r="AE17" s="1" t="str">
        <f t="shared" si="2"/>
        <v>sp.</v>
      </c>
      <c r="AF17" s="1">
        <f t="shared" si="3"/>
        <v>14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1</v>
      </c>
      <c r="AZ17" s="1">
        <v>0</v>
      </c>
      <c r="BA17" s="1">
        <v>0</v>
      </c>
      <c r="BB17" s="1">
        <v>0</v>
      </c>
      <c r="BC17" s="1">
        <v>0</v>
      </c>
    </row>
    <row r="18" spans="1:55" ht="11.25">
      <c r="A18" s="1" t="s">
        <v>72</v>
      </c>
      <c r="B18" s="1" t="s">
        <v>73</v>
      </c>
      <c r="C18" s="1">
        <v>15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1</v>
      </c>
      <c r="J18" s="1">
        <v>1</v>
      </c>
      <c r="K18" s="1">
        <v>1</v>
      </c>
      <c r="L18" s="1">
        <v>0</v>
      </c>
      <c r="M18" s="1">
        <v>0</v>
      </c>
      <c r="N18" s="1">
        <v>0</v>
      </c>
      <c r="O18" s="1">
        <v>2</v>
      </c>
      <c r="P18" s="1">
        <v>0</v>
      </c>
      <c r="Q18" s="1">
        <v>0</v>
      </c>
      <c r="R18" s="1">
        <v>0</v>
      </c>
      <c r="S18" s="1">
        <v>0</v>
      </c>
      <c r="T18" s="1">
        <v>1</v>
      </c>
      <c r="U18" s="1">
        <v>0</v>
      </c>
      <c r="V18" s="1">
        <v>1</v>
      </c>
      <c r="W18" s="1">
        <v>0</v>
      </c>
      <c r="X18" s="1">
        <v>0</v>
      </c>
      <c r="Y18" s="1">
        <v>0</v>
      </c>
      <c r="Z18" s="1">
        <v>0</v>
      </c>
      <c r="AA18" s="1">
        <f t="shared" si="5"/>
        <v>23</v>
      </c>
      <c r="AB18" s="1">
        <f t="shared" si="6"/>
        <v>7</v>
      </c>
      <c r="AD18" s="1" t="str">
        <f t="shared" si="4"/>
        <v>Zaphne</v>
      </c>
      <c r="AE18" s="1" t="str">
        <f t="shared" si="2"/>
        <v>barbiventris</v>
      </c>
      <c r="AF18" s="1">
        <f t="shared" si="3"/>
        <v>15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1</v>
      </c>
      <c r="AM18" s="1">
        <v>1</v>
      </c>
      <c r="AN18" s="1">
        <v>1</v>
      </c>
      <c r="AO18" s="1">
        <v>0</v>
      </c>
      <c r="AP18" s="1">
        <v>0</v>
      </c>
      <c r="AQ18" s="1">
        <v>0</v>
      </c>
      <c r="AR18" s="1">
        <v>1</v>
      </c>
      <c r="AS18" s="1">
        <v>0</v>
      </c>
      <c r="AT18" s="1">
        <v>0</v>
      </c>
      <c r="AU18" s="1">
        <v>0</v>
      </c>
      <c r="AV18" s="1">
        <v>0</v>
      </c>
      <c r="AW18" s="1">
        <v>1</v>
      </c>
      <c r="AX18" s="1">
        <v>0</v>
      </c>
      <c r="AY18" s="1">
        <v>1</v>
      </c>
      <c r="AZ18" s="1">
        <v>0</v>
      </c>
      <c r="BA18" s="1">
        <v>0</v>
      </c>
      <c r="BB18" s="1">
        <v>0</v>
      </c>
      <c r="BC18" s="1">
        <v>0</v>
      </c>
    </row>
    <row r="19" spans="1:55" ht="11.25">
      <c r="A19" s="1" t="s">
        <v>72</v>
      </c>
      <c r="B19" s="1" t="s">
        <v>74</v>
      </c>
      <c r="C19" s="1">
        <v>16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1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f t="shared" si="5"/>
        <v>23</v>
      </c>
      <c r="AB19" s="1">
        <f t="shared" si="6"/>
        <v>1</v>
      </c>
      <c r="AD19" s="1" t="str">
        <f t="shared" si="4"/>
        <v>Zaphne</v>
      </c>
      <c r="AE19" s="1" t="str">
        <f t="shared" si="2"/>
        <v>frontata</v>
      </c>
      <c r="AF19" s="1">
        <f t="shared" si="3"/>
        <v>16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1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</row>
    <row r="20" spans="1:55" ht="11.25">
      <c r="A20" s="1" t="s">
        <v>72</v>
      </c>
      <c r="B20" s="1" t="s">
        <v>50</v>
      </c>
      <c r="C20" s="1">
        <v>17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1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f t="shared" si="5"/>
        <v>23</v>
      </c>
      <c r="AB20" s="1">
        <f t="shared" si="6"/>
        <v>1</v>
      </c>
      <c r="AD20" s="1" t="str">
        <f t="shared" si="4"/>
        <v>Zaphne</v>
      </c>
      <c r="AE20" s="1" t="str">
        <f t="shared" si="2"/>
        <v>sp.</v>
      </c>
      <c r="AF20" s="1">
        <f t="shared" si="3"/>
        <v>17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1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</row>
    <row r="21" spans="1:55" ht="11.25">
      <c r="A21" s="1" t="s">
        <v>72</v>
      </c>
      <c r="B21" s="1" t="s">
        <v>50</v>
      </c>
      <c r="C21" s="1">
        <v>18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1</v>
      </c>
      <c r="W21" s="1">
        <v>0</v>
      </c>
      <c r="X21" s="1">
        <v>0</v>
      </c>
      <c r="Y21" s="1">
        <v>0</v>
      </c>
      <c r="Z21" s="1">
        <v>0</v>
      </c>
      <c r="AA21" s="1">
        <f t="shared" si="5"/>
        <v>23</v>
      </c>
      <c r="AB21" s="1">
        <f t="shared" si="6"/>
        <v>1</v>
      </c>
      <c r="AD21" s="1" t="str">
        <f t="shared" si="4"/>
        <v>Zaphne</v>
      </c>
      <c r="AE21" s="1" t="str">
        <f t="shared" si="2"/>
        <v>sp.</v>
      </c>
      <c r="AF21" s="1">
        <f t="shared" si="3"/>
        <v>18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1</v>
      </c>
      <c r="AZ21" s="1">
        <v>0</v>
      </c>
      <c r="BA21" s="1">
        <v>0</v>
      </c>
      <c r="BB21" s="1">
        <v>0</v>
      </c>
      <c r="BC21" s="1">
        <v>0</v>
      </c>
    </row>
    <row r="22" spans="1:55" ht="11.25">
      <c r="A22" s="1" t="s">
        <v>75</v>
      </c>
      <c r="B22" s="1" t="s">
        <v>76</v>
      </c>
      <c r="C22" s="1">
        <v>19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1</v>
      </c>
      <c r="R22" s="1">
        <v>1</v>
      </c>
      <c r="S22" s="1">
        <v>0</v>
      </c>
      <c r="T22" s="1">
        <v>0</v>
      </c>
      <c r="U22" s="1">
        <v>0</v>
      </c>
      <c r="V22" s="1">
        <v>0</v>
      </c>
      <c r="W22" s="1">
        <v>1</v>
      </c>
      <c r="X22" s="1">
        <v>0</v>
      </c>
      <c r="Y22" s="1">
        <v>0</v>
      </c>
      <c r="Z22" s="1">
        <v>0</v>
      </c>
      <c r="AA22" s="1">
        <f t="shared" si="5"/>
        <v>23</v>
      </c>
      <c r="AB22" s="1">
        <f t="shared" si="6"/>
        <v>3</v>
      </c>
      <c r="AD22" s="1" t="str">
        <f t="shared" si="4"/>
        <v>Bellardia</v>
      </c>
      <c r="AE22" s="1" t="str">
        <f t="shared" si="2"/>
        <v>pubicornis</v>
      </c>
      <c r="AF22" s="1">
        <f t="shared" si="3"/>
        <v>19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1</v>
      </c>
      <c r="AU22" s="1">
        <v>1</v>
      </c>
      <c r="AV22" s="1">
        <v>0</v>
      </c>
      <c r="AW22" s="1">
        <v>0</v>
      </c>
      <c r="AX22" s="1">
        <v>0</v>
      </c>
      <c r="AY22" s="1">
        <v>0</v>
      </c>
      <c r="AZ22" s="1">
        <v>1</v>
      </c>
      <c r="BA22" s="1">
        <v>0</v>
      </c>
      <c r="BB22" s="1">
        <v>0</v>
      </c>
      <c r="BC22" s="1">
        <v>0</v>
      </c>
    </row>
    <row r="23" spans="1:55" ht="11.25">
      <c r="A23" s="1" t="s">
        <v>77</v>
      </c>
      <c r="B23" s="1" t="s">
        <v>50</v>
      </c>
      <c r="C23" s="1">
        <v>20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2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f t="shared" si="5"/>
        <v>23</v>
      </c>
      <c r="AB23" s="1">
        <f t="shared" si="6"/>
        <v>2</v>
      </c>
      <c r="AD23" s="1" t="str">
        <f t="shared" si="4"/>
        <v>Dasineura</v>
      </c>
      <c r="AE23" s="1" t="str">
        <f t="shared" si="2"/>
        <v>sp.</v>
      </c>
      <c r="AF23" s="1">
        <f t="shared" si="3"/>
        <v>20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1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</row>
    <row r="24" spans="1:55" ht="11.25">
      <c r="A24" s="1" t="s">
        <v>78</v>
      </c>
      <c r="B24" s="1" t="s">
        <v>79</v>
      </c>
      <c r="C24" s="1">
        <v>21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1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f t="shared" si="5"/>
        <v>23</v>
      </c>
      <c r="AB24" s="1">
        <f t="shared" si="6"/>
        <v>1</v>
      </c>
      <c r="AD24" s="1" t="str">
        <f t="shared" si="4"/>
        <v>Acamptocladius</v>
      </c>
      <c r="AE24" s="1" t="str">
        <f t="shared" si="2"/>
        <v>submontanus</v>
      </c>
      <c r="AF24" s="1">
        <f t="shared" si="3"/>
        <v>21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1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</row>
    <row r="25" spans="1:55" ht="11.25">
      <c r="A25" s="1" t="s">
        <v>80</v>
      </c>
      <c r="B25" s="1" t="s">
        <v>81</v>
      </c>
      <c r="C25" s="1">
        <v>22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2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f t="shared" si="5"/>
        <v>23</v>
      </c>
      <c r="AB25" s="1">
        <f t="shared" si="6"/>
        <v>2</v>
      </c>
      <c r="AD25" s="1" t="str">
        <f t="shared" si="4"/>
        <v>Corynoneura</v>
      </c>
      <c r="AE25" s="1" t="str">
        <f t="shared" si="2"/>
        <v>scutella</v>
      </c>
      <c r="AF25" s="1">
        <f t="shared" si="3"/>
        <v>22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1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</row>
    <row r="26" spans="1:55" ht="11.25">
      <c r="A26" s="1" t="s">
        <v>82</v>
      </c>
      <c r="B26" s="1" t="s">
        <v>83</v>
      </c>
      <c r="C26" s="1">
        <v>23</v>
      </c>
      <c r="D26" s="1">
        <v>0</v>
      </c>
      <c r="E26" s="1">
        <v>0</v>
      </c>
      <c r="F26" s="1">
        <v>0</v>
      </c>
      <c r="G26" s="1">
        <v>0</v>
      </c>
      <c r="H26" s="1">
        <v>1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f t="shared" si="5"/>
        <v>23</v>
      </c>
      <c r="AB26" s="1">
        <f t="shared" si="6"/>
        <v>1</v>
      </c>
      <c r="AD26" s="1" t="str">
        <f t="shared" si="4"/>
        <v>Heterotrissocladius</v>
      </c>
      <c r="AE26" s="1" t="str">
        <f t="shared" si="2"/>
        <v>subpilosus</v>
      </c>
      <c r="AF26" s="1">
        <f t="shared" si="3"/>
        <v>23</v>
      </c>
      <c r="AG26" s="1">
        <v>0</v>
      </c>
      <c r="AH26" s="1">
        <v>0</v>
      </c>
      <c r="AI26" s="1">
        <v>0</v>
      </c>
      <c r="AJ26" s="1">
        <v>0</v>
      </c>
      <c r="AK26" s="1">
        <v>1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">
        <v>0</v>
      </c>
      <c r="BB26" s="1">
        <v>0</v>
      </c>
      <c r="BC26" s="1">
        <v>0</v>
      </c>
    </row>
    <row r="27" spans="1:55" ht="11.25">
      <c r="A27" s="1" t="s">
        <v>84</v>
      </c>
      <c r="B27" s="1" t="s">
        <v>85</v>
      </c>
      <c r="C27" s="1">
        <v>24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1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f t="shared" si="5"/>
        <v>23</v>
      </c>
      <c r="AB27" s="1">
        <f t="shared" si="6"/>
        <v>1</v>
      </c>
      <c r="AD27" s="1" t="str">
        <f t="shared" si="4"/>
        <v>Limnophyes</v>
      </c>
      <c r="AE27" s="1" t="str">
        <f t="shared" si="2"/>
        <v>brachytomus</v>
      </c>
      <c r="AF27" s="1">
        <f t="shared" si="3"/>
        <v>24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1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</row>
    <row r="28" spans="1:55" ht="11.25">
      <c r="A28" s="1" t="s">
        <v>84</v>
      </c>
      <c r="B28" s="1" t="s">
        <v>86</v>
      </c>
      <c r="C28" s="1">
        <v>25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1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f t="shared" si="5"/>
        <v>23</v>
      </c>
      <c r="AB28" s="1">
        <f t="shared" si="6"/>
        <v>1</v>
      </c>
      <c r="AD28" s="1" t="str">
        <f t="shared" si="4"/>
        <v>Limnophyes</v>
      </c>
      <c r="AE28" s="1" t="str">
        <f t="shared" si="2"/>
        <v>natalensis</v>
      </c>
      <c r="AF28" s="1">
        <f t="shared" si="3"/>
        <v>25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">
        <v>1</v>
      </c>
      <c r="AY28" s="1">
        <v>0</v>
      </c>
      <c r="AZ28" s="1">
        <v>0</v>
      </c>
      <c r="BA28" s="1">
        <v>0</v>
      </c>
      <c r="BB28" s="1">
        <v>0</v>
      </c>
      <c r="BC28" s="1">
        <v>0</v>
      </c>
    </row>
    <row r="29" spans="1:55" ht="11.25">
      <c r="A29" s="1" t="s">
        <v>84</v>
      </c>
      <c r="B29" s="1" t="s">
        <v>87</v>
      </c>
      <c r="C29" s="1">
        <v>26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1</v>
      </c>
      <c r="Q29" s="1">
        <v>0</v>
      </c>
      <c r="R29" s="1">
        <v>0</v>
      </c>
      <c r="S29" s="1">
        <v>0</v>
      </c>
      <c r="T29" s="1">
        <v>0</v>
      </c>
      <c r="U29" s="1">
        <v>1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f t="shared" si="5"/>
        <v>23</v>
      </c>
      <c r="AB29" s="1">
        <f t="shared" si="6"/>
        <v>2</v>
      </c>
      <c r="AD29" s="1" t="str">
        <f t="shared" si="4"/>
        <v>Limnophyes</v>
      </c>
      <c r="AE29" s="1" t="str">
        <f t="shared" si="2"/>
        <v>ninae</v>
      </c>
      <c r="AF29" s="1">
        <f t="shared" si="3"/>
        <v>26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1</v>
      </c>
      <c r="AT29" s="1">
        <v>0</v>
      </c>
      <c r="AU29" s="1">
        <v>0</v>
      </c>
      <c r="AV29" s="1">
        <v>0</v>
      </c>
      <c r="AW29" s="1">
        <v>0</v>
      </c>
      <c r="AX29" s="1">
        <v>1</v>
      </c>
      <c r="AY29" s="1">
        <v>0</v>
      </c>
      <c r="AZ29" s="1">
        <v>0</v>
      </c>
      <c r="BA29" s="1">
        <v>0</v>
      </c>
      <c r="BB29" s="1">
        <v>0</v>
      </c>
      <c r="BC29" s="1">
        <v>0</v>
      </c>
    </row>
    <row r="30" spans="1:55" ht="11.25">
      <c r="A30" s="1" t="s">
        <v>84</v>
      </c>
      <c r="B30" s="1" t="s">
        <v>88</v>
      </c>
      <c r="C30" s="1">
        <v>27</v>
      </c>
      <c r="D30" s="1">
        <v>0</v>
      </c>
      <c r="E30" s="1">
        <v>0</v>
      </c>
      <c r="F30" s="1">
        <v>0</v>
      </c>
      <c r="G30" s="1">
        <v>0</v>
      </c>
      <c r="H30" s="1">
        <v>1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1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f t="shared" si="5"/>
        <v>23</v>
      </c>
      <c r="AB30" s="1">
        <f t="shared" si="6"/>
        <v>2</v>
      </c>
      <c r="AD30" s="1" t="str">
        <f t="shared" si="4"/>
        <v>Limnophyes</v>
      </c>
      <c r="AE30" s="1" t="str">
        <f t="shared" si="2"/>
        <v>schnelli</v>
      </c>
      <c r="AF30" s="1">
        <f t="shared" si="3"/>
        <v>27</v>
      </c>
      <c r="AG30" s="1">
        <v>0</v>
      </c>
      <c r="AH30" s="1">
        <v>0</v>
      </c>
      <c r="AI30" s="1">
        <v>0</v>
      </c>
      <c r="AJ30" s="1">
        <v>0</v>
      </c>
      <c r="AK30" s="1">
        <v>1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1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</row>
    <row r="31" spans="1:55" ht="11.25">
      <c r="A31" s="1" t="s">
        <v>89</v>
      </c>
      <c r="B31" s="1" t="s">
        <v>90</v>
      </c>
      <c r="C31" s="1">
        <v>28</v>
      </c>
      <c r="D31" s="1">
        <v>0</v>
      </c>
      <c r="E31" s="1">
        <v>0</v>
      </c>
      <c r="F31" s="1">
        <v>0</v>
      </c>
      <c r="G31" s="1">
        <v>0</v>
      </c>
      <c r="H31" s="1">
        <v>1</v>
      </c>
      <c r="I31" s="1">
        <v>0</v>
      </c>
      <c r="J31" s="1">
        <v>0</v>
      </c>
      <c r="K31" s="1">
        <v>1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f t="shared" si="5"/>
        <v>23</v>
      </c>
      <c r="AB31" s="1">
        <f t="shared" si="6"/>
        <v>2</v>
      </c>
      <c r="AD31" s="1" t="str">
        <f t="shared" si="4"/>
        <v>Micropsectra</v>
      </c>
      <c r="AE31" s="1" t="str">
        <f t="shared" si="2"/>
        <v>radialis</v>
      </c>
      <c r="AF31" s="1">
        <f t="shared" si="3"/>
        <v>28</v>
      </c>
      <c r="AG31" s="1">
        <v>0</v>
      </c>
      <c r="AH31" s="1">
        <v>0</v>
      </c>
      <c r="AI31" s="1">
        <v>0</v>
      </c>
      <c r="AJ31" s="1">
        <v>0</v>
      </c>
      <c r="AK31" s="1">
        <v>1</v>
      </c>
      <c r="AL31" s="1">
        <v>0</v>
      </c>
      <c r="AM31" s="1">
        <v>0</v>
      </c>
      <c r="AN31" s="1">
        <v>1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v>0</v>
      </c>
      <c r="BB31" s="1">
        <v>0</v>
      </c>
      <c r="BC31" s="1">
        <v>0</v>
      </c>
    </row>
    <row r="32" spans="1:55" ht="11.25">
      <c r="A32" s="1" t="s">
        <v>89</v>
      </c>
      <c r="B32" s="1" t="s">
        <v>50</v>
      </c>
      <c r="C32" s="1">
        <v>29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1</v>
      </c>
      <c r="Y32" s="1">
        <v>0</v>
      </c>
      <c r="Z32" s="1">
        <v>0</v>
      </c>
      <c r="AA32" s="1">
        <f t="shared" si="5"/>
        <v>23</v>
      </c>
      <c r="AB32" s="1">
        <f t="shared" si="6"/>
        <v>1</v>
      </c>
      <c r="AD32" s="1" t="str">
        <f t="shared" si="4"/>
        <v>Micropsectra</v>
      </c>
      <c r="AE32" s="1" t="str">
        <f t="shared" si="2"/>
        <v>sp.</v>
      </c>
      <c r="AF32" s="1">
        <f t="shared" si="3"/>
        <v>29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1">
        <v>1</v>
      </c>
      <c r="BB32" s="1">
        <v>0</v>
      </c>
      <c r="BC32" s="1">
        <v>0</v>
      </c>
    </row>
    <row r="33" spans="1:55" ht="11.25">
      <c r="A33" s="1" t="s">
        <v>89</v>
      </c>
      <c r="B33" s="1" t="s">
        <v>50</v>
      </c>
      <c r="C33" s="1">
        <v>30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1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f t="shared" si="5"/>
        <v>23</v>
      </c>
      <c r="AB33" s="1">
        <f t="shared" si="6"/>
        <v>1</v>
      </c>
      <c r="AD33" s="1" t="str">
        <f t="shared" si="4"/>
        <v>Micropsectra</v>
      </c>
      <c r="AE33" s="1" t="str">
        <f t="shared" si="2"/>
        <v>sp.</v>
      </c>
      <c r="AF33" s="1">
        <f t="shared" si="3"/>
        <v>30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1</v>
      </c>
      <c r="AN33" s="1">
        <v>0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0</v>
      </c>
      <c r="AX33" s="1">
        <v>0</v>
      </c>
      <c r="AY33" s="1">
        <v>0</v>
      </c>
      <c r="AZ33" s="1">
        <v>0</v>
      </c>
      <c r="BA33" s="1">
        <v>0</v>
      </c>
      <c r="BB33" s="1">
        <v>0</v>
      </c>
      <c r="BC33" s="1">
        <v>0</v>
      </c>
    </row>
    <row r="34" spans="1:55" ht="11.25">
      <c r="A34" s="1" t="s">
        <v>91</v>
      </c>
      <c r="B34" s="1" t="s">
        <v>92</v>
      </c>
      <c r="C34" s="1">
        <v>31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1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f t="shared" si="5"/>
        <v>23</v>
      </c>
      <c r="AB34" s="1">
        <f t="shared" si="6"/>
        <v>1</v>
      </c>
      <c r="AD34" s="1" t="str">
        <f t="shared" si="4"/>
        <v>Oliveridia</v>
      </c>
      <c r="AE34" s="1" t="str">
        <f t="shared" si="2"/>
        <v>tricornis</v>
      </c>
      <c r="AF34" s="1">
        <f t="shared" si="3"/>
        <v>31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v>1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B34" s="1">
        <v>0</v>
      </c>
      <c r="BC34" s="1">
        <v>0</v>
      </c>
    </row>
    <row r="35" spans="1:55" ht="11.25">
      <c r="A35" s="1" t="s">
        <v>93</v>
      </c>
      <c r="B35" s="1" t="s">
        <v>94</v>
      </c>
      <c r="C35" s="1">
        <v>32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1</v>
      </c>
      <c r="K35" s="1">
        <v>1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f t="shared" si="5"/>
        <v>23</v>
      </c>
      <c r="AB35" s="1">
        <f t="shared" si="6"/>
        <v>2</v>
      </c>
      <c r="AD35" s="1" t="str">
        <f t="shared" si="4"/>
        <v>Pseudosmittia</v>
      </c>
      <c r="AE35" s="1" t="str">
        <f t="shared" si="2"/>
        <v>oxoniana</v>
      </c>
      <c r="AF35" s="1">
        <f t="shared" si="3"/>
        <v>32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1</v>
      </c>
      <c r="AN35" s="1">
        <v>1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>
        <v>0</v>
      </c>
      <c r="BB35" s="1">
        <v>0</v>
      </c>
      <c r="BC35" s="1">
        <v>0</v>
      </c>
    </row>
    <row r="36" spans="1:55" ht="11.25">
      <c r="A36" s="1" t="s">
        <v>95</v>
      </c>
      <c r="B36" s="1" t="s">
        <v>96</v>
      </c>
      <c r="C36" s="1">
        <v>33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1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2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f t="shared" si="5"/>
        <v>23</v>
      </c>
      <c r="AB36" s="1">
        <f t="shared" si="6"/>
        <v>3</v>
      </c>
      <c r="AD36" s="1" t="str">
        <f t="shared" si="4"/>
        <v>Smittia</v>
      </c>
      <c r="AE36" s="1" t="str">
        <f t="shared" si="2"/>
        <v>betuletorum</v>
      </c>
      <c r="AF36" s="1">
        <f t="shared" si="3"/>
        <v>33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1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1</v>
      </c>
      <c r="AT36" s="1">
        <v>0</v>
      </c>
      <c r="AU36" s="1">
        <v>0</v>
      </c>
      <c r="AV36" s="1">
        <v>0</v>
      </c>
      <c r="AW36" s="1">
        <v>0</v>
      </c>
      <c r="AX36" s="1">
        <v>0</v>
      </c>
      <c r="AY36" s="1">
        <v>0</v>
      </c>
      <c r="AZ36" s="1">
        <v>0</v>
      </c>
      <c r="BA36" s="1">
        <v>0</v>
      </c>
      <c r="BB36" s="1">
        <v>0</v>
      </c>
      <c r="BC36" s="1">
        <v>0</v>
      </c>
    </row>
    <row r="37" spans="1:55" ht="11.25">
      <c r="A37" s="1" t="s">
        <v>95</v>
      </c>
      <c r="B37" s="1" t="s">
        <v>97</v>
      </c>
      <c r="C37" s="1">
        <v>34</v>
      </c>
      <c r="D37" s="1">
        <v>1</v>
      </c>
      <c r="E37" s="1">
        <v>0</v>
      </c>
      <c r="F37" s="1">
        <v>0</v>
      </c>
      <c r="G37" s="1">
        <v>0</v>
      </c>
      <c r="H37" s="1">
        <v>0</v>
      </c>
      <c r="I37" s="1">
        <v>3</v>
      </c>
      <c r="J37" s="1">
        <v>2</v>
      </c>
      <c r="K37" s="1">
        <v>3</v>
      </c>
      <c r="L37" s="1">
        <v>3</v>
      </c>
      <c r="M37" s="1">
        <v>0</v>
      </c>
      <c r="N37" s="1">
        <v>3</v>
      </c>
      <c r="O37" s="1">
        <v>4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5</v>
      </c>
      <c r="V37" s="1">
        <v>0</v>
      </c>
      <c r="W37" s="1">
        <v>0</v>
      </c>
      <c r="X37" s="1">
        <v>0</v>
      </c>
      <c r="Y37" s="1">
        <v>1</v>
      </c>
      <c r="Z37" s="1">
        <v>0</v>
      </c>
      <c r="AA37" s="1">
        <f t="shared" si="5"/>
        <v>23</v>
      </c>
      <c r="AB37" s="1">
        <f t="shared" si="6"/>
        <v>25</v>
      </c>
      <c r="AD37" s="1" t="str">
        <f t="shared" si="4"/>
        <v>Smittia</v>
      </c>
      <c r="AE37" s="1" t="str">
        <f t="shared" si="2"/>
        <v>aterrima</v>
      </c>
      <c r="AF37" s="1">
        <f t="shared" si="3"/>
        <v>34</v>
      </c>
      <c r="AG37" s="1">
        <v>1</v>
      </c>
      <c r="AH37" s="1">
        <v>0</v>
      </c>
      <c r="AI37" s="1">
        <v>0</v>
      </c>
      <c r="AJ37" s="1">
        <v>0</v>
      </c>
      <c r="AK37" s="1">
        <v>0</v>
      </c>
      <c r="AL37" s="1">
        <v>1</v>
      </c>
      <c r="AM37" s="1">
        <v>1</v>
      </c>
      <c r="AN37" s="1">
        <v>1</v>
      </c>
      <c r="AO37" s="1">
        <v>1</v>
      </c>
      <c r="AP37" s="1">
        <v>0</v>
      </c>
      <c r="AQ37" s="1">
        <v>1</v>
      </c>
      <c r="AR37" s="1">
        <v>1</v>
      </c>
      <c r="AS37" s="1">
        <v>0</v>
      </c>
      <c r="AT37" s="1">
        <v>0</v>
      </c>
      <c r="AU37" s="1">
        <v>0</v>
      </c>
      <c r="AV37" s="1">
        <v>0</v>
      </c>
      <c r="AW37" s="1">
        <v>0</v>
      </c>
      <c r="AX37" s="1">
        <v>1</v>
      </c>
      <c r="AY37" s="1">
        <v>0</v>
      </c>
      <c r="AZ37" s="1">
        <v>0</v>
      </c>
      <c r="BA37" s="1">
        <v>0</v>
      </c>
      <c r="BB37" s="1">
        <v>1</v>
      </c>
      <c r="BC37" s="1">
        <v>0</v>
      </c>
    </row>
    <row r="38" spans="1:55" ht="11.25">
      <c r="A38" s="1" t="s">
        <v>95</v>
      </c>
      <c r="B38" s="1" t="s">
        <v>50</v>
      </c>
      <c r="C38" s="1">
        <v>35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1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f t="shared" si="5"/>
        <v>23</v>
      </c>
      <c r="AB38" s="1">
        <f t="shared" si="6"/>
        <v>1</v>
      </c>
      <c r="AD38" s="1" t="str">
        <f t="shared" si="4"/>
        <v>Smittia</v>
      </c>
      <c r="AE38" s="1" t="str">
        <f t="shared" si="2"/>
        <v>sp.</v>
      </c>
      <c r="AF38" s="1">
        <f t="shared" si="3"/>
        <v>35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1">
        <v>0</v>
      </c>
      <c r="AQ38" s="1">
        <v>1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>
        <v>0</v>
      </c>
      <c r="AX38" s="1">
        <v>0</v>
      </c>
      <c r="AY38" s="1">
        <v>0</v>
      </c>
      <c r="AZ38" s="1">
        <v>0</v>
      </c>
      <c r="BA38" s="1">
        <v>0</v>
      </c>
      <c r="BB38" s="1">
        <v>0</v>
      </c>
      <c r="BC38" s="1">
        <v>0</v>
      </c>
    </row>
    <row r="39" spans="1:55" ht="11.25">
      <c r="A39" s="1" t="s">
        <v>95</v>
      </c>
      <c r="B39" s="1" t="s">
        <v>50</v>
      </c>
      <c r="C39" s="1">
        <v>36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2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f t="shared" si="5"/>
        <v>23</v>
      </c>
      <c r="AB39" s="1">
        <f t="shared" si="6"/>
        <v>2</v>
      </c>
      <c r="AD39" s="1" t="str">
        <f t="shared" si="4"/>
        <v>Smittia</v>
      </c>
      <c r="AE39" s="1" t="str">
        <f t="shared" si="2"/>
        <v>sp.</v>
      </c>
      <c r="AF39" s="1">
        <f t="shared" si="3"/>
        <v>36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>
        <v>0</v>
      </c>
      <c r="AX39" s="1">
        <v>1</v>
      </c>
      <c r="AY39" s="1">
        <v>0</v>
      </c>
      <c r="AZ39" s="1">
        <v>0</v>
      </c>
      <c r="BA39" s="1">
        <v>0</v>
      </c>
      <c r="BB39" s="1">
        <v>0</v>
      </c>
      <c r="BC39" s="1">
        <v>0</v>
      </c>
    </row>
    <row r="40" spans="1:55" ht="11.25">
      <c r="A40" s="1" t="s">
        <v>98</v>
      </c>
      <c r="B40" s="1" t="s">
        <v>50</v>
      </c>
      <c r="C40" s="1">
        <v>37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1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f t="shared" si="5"/>
        <v>23</v>
      </c>
      <c r="AB40" s="1">
        <f t="shared" si="6"/>
        <v>1</v>
      </c>
      <c r="AD40" s="1" t="str">
        <f t="shared" si="4"/>
        <v>Chloropinae</v>
      </c>
      <c r="AE40" s="1" t="str">
        <f t="shared" si="2"/>
        <v>sp.</v>
      </c>
      <c r="AF40" s="1">
        <f t="shared" si="3"/>
        <v>37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1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1">
        <v>0</v>
      </c>
      <c r="AX40" s="1">
        <v>0</v>
      </c>
      <c r="AY40" s="1">
        <v>0</v>
      </c>
      <c r="AZ40" s="1">
        <v>0</v>
      </c>
      <c r="BA40" s="1">
        <v>0</v>
      </c>
      <c r="BB40" s="1">
        <v>0</v>
      </c>
      <c r="BC40" s="1">
        <v>0</v>
      </c>
    </row>
    <row r="41" spans="1:55" ht="11.25">
      <c r="A41" s="1" t="s">
        <v>99</v>
      </c>
      <c r="B41" s="1" t="s">
        <v>100</v>
      </c>
      <c r="C41" s="1">
        <v>38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1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f t="shared" si="5"/>
        <v>23</v>
      </c>
      <c r="AB41" s="1">
        <f t="shared" si="6"/>
        <v>1</v>
      </c>
      <c r="AD41" s="1" t="str">
        <f t="shared" si="4"/>
        <v>Dolichopus</v>
      </c>
      <c r="AE41" s="1" t="str">
        <f t="shared" si="2"/>
        <v>plumipes</v>
      </c>
      <c r="AF41" s="1">
        <f t="shared" si="3"/>
        <v>38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1</v>
      </c>
      <c r="AM41" s="1">
        <v>0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>
        <v>0</v>
      </c>
      <c r="AX41" s="1">
        <v>0</v>
      </c>
      <c r="AY41" s="1">
        <v>0</v>
      </c>
      <c r="AZ41" s="1">
        <v>0</v>
      </c>
      <c r="BA41" s="1">
        <v>0</v>
      </c>
      <c r="BB41" s="1">
        <v>0</v>
      </c>
      <c r="BC41" s="1">
        <v>0</v>
      </c>
    </row>
    <row r="42" spans="1:55" ht="11.25">
      <c r="A42" s="1" t="s">
        <v>101</v>
      </c>
      <c r="B42" s="1" t="s">
        <v>102</v>
      </c>
      <c r="C42" s="1">
        <v>39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1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f t="shared" si="5"/>
        <v>23</v>
      </c>
      <c r="AB42" s="1">
        <f t="shared" si="6"/>
        <v>1</v>
      </c>
      <c r="AD42" s="1" t="str">
        <f t="shared" si="4"/>
        <v>Rhaphium</v>
      </c>
      <c r="AE42" s="1" t="str">
        <f t="shared" si="2"/>
        <v>crassipes</v>
      </c>
      <c r="AF42" s="1">
        <f t="shared" si="3"/>
        <v>39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  <c r="AP42" s="1">
        <v>0</v>
      </c>
      <c r="AQ42" s="1">
        <v>0</v>
      </c>
      <c r="AR42" s="1">
        <v>0</v>
      </c>
      <c r="AS42" s="1">
        <v>0</v>
      </c>
      <c r="AT42" s="1">
        <v>0</v>
      </c>
      <c r="AU42" s="1">
        <v>0</v>
      </c>
      <c r="AV42" s="1">
        <v>0</v>
      </c>
      <c r="AW42" s="1">
        <v>0</v>
      </c>
      <c r="AX42" s="1">
        <v>1</v>
      </c>
      <c r="AY42" s="1">
        <v>0</v>
      </c>
      <c r="AZ42" s="1">
        <v>0</v>
      </c>
      <c r="BA42" s="1">
        <v>0</v>
      </c>
      <c r="BB42" s="1">
        <v>0</v>
      </c>
      <c r="BC42" s="1">
        <v>0</v>
      </c>
    </row>
    <row r="43" spans="1:55" ht="11.25">
      <c r="A43" s="1" t="s">
        <v>103</v>
      </c>
      <c r="B43" s="1" t="s">
        <v>104</v>
      </c>
      <c r="C43" s="1">
        <v>40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1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f t="shared" si="5"/>
        <v>23</v>
      </c>
      <c r="AB43" s="1">
        <f t="shared" si="6"/>
        <v>1</v>
      </c>
      <c r="AD43" s="1" t="str">
        <f t="shared" si="4"/>
        <v>Empis</v>
      </c>
      <c r="AE43" s="1" t="str">
        <f t="shared" si="2"/>
        <v>lucida</v>
      </c>
      <c r="AF43" s="1">
        <f t="shared" si="3"/>
        <v>40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1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1">
        <v>0</v>
      </c>
      <c r="BA43" s="1">
        <v>0</v>
      </c>
      <c r="BB43" s="1">
        <v>0</v>
      </c>
      <c r="BC43" s="1">
        <v>0</v>
      </c>
    </row>
    <row r="44" spans="1:55" ht="11.25">
      <c r="A44" s="1" t="s">
        <v>105</v>
      </c>
      <c r="B44" s="1" t="s">
        <v>106</v>
      </c>
      <c r="C44" s="1">
        <v>41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1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f t="shared" si="5"/>
        <v>23</v>
      </c>
      <c r="AB44" s="1">
        <f t="shared" si="6"/>
        <v>1</v>
      </c>
      <c r="AD44" s="1" t="str">
        <f t="shared" si="4"/>
        <v>Rhamphomyia</v>
      </c>
      <c r="AE44" s="1" t="str">
        <f t="shared" si="2"/>
        <v>aethiops</v>
      </c>
      <c r="AF44" s="1">
        <f t="shared" si="3"/>
        <v>41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1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1">
        <v>0</v>
      </c>
    </row>
    <row r="45" spans="1:55" ht="11.25">
      <c r="A45" s="1" t="s">
        <v>105</v>
      </c>
      <c r="B45" s="1" t="s">
        <v>107</v>
      </c>
      <c r="C45" s="1">
        <v>42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2</v>
      </c>
      <c r="K45" s="1">
        <v>1</v>
      </c>
      <c r="L45" s="1">
        <v>0</v>
      </c>
      <c r="M45" s="1">
        <v>1</v>
      </c>
      <c r="N45" s="1">
        <v>1</v>
      </c>
      <c r="O45" s="1">
        <v>2</v>
      </c>
      <c r="P45" s="1">
        <v>0</v>
      </c>
      <c r="Q45" s="1">
        <v>0</v>
      </c>
      <c r="R45" s="1">
        <v>0</v>
      </c>
      <c r="S45" s="1">
        <v>0</v>
      </c>
      <c r="T45" s="1">
        <v>1</v>
      </c>
      <c r="U45" s="1">
        <v>0</v>
      </c>
      <c r="V45" s="1">
        <v>1</v>
      </c>
      <c r="W45" s="1">
        <v>0</v>
      </c>
      <c r="X45" s="1">
        <v>0</v>
      </c>
      <c r="Y45" s="1">
        <v>0</v>
      </c>
      <c r="Z45" s="1">
        <v>0</v>
      </c>
      <c r="AA45" s="1">
        <f t="shared" si="5"/>
        <v>23</v>
      </c>
      <c r="AB45" s="1">
        <f t="shared" si="6"/>
        <v>9</v>
      </c>
      <c r="AD45" s="1" t="str">
        <f t="shared" si="4"/>
        <v>Rhamphomyia</v>
      </c>
      <c r="AE45" s="1" t="str">
        <f t="shared" si="2"/>
        <v>obscuripennis</v>
      </c>
      <c r="AF45" s="1">
        <f t="shared" si="3"/>
        <v>42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0</v>
      </c>
      <c r="AM45" s="1">
        <v>1</v>
      </c>
      <c r="AN45" s="1">
        <v>1</v>
      </c>
      <c r="AO45" s="1">
        <v>0</v>
      </c>
      <c r="AP45" s="1">
        <v>1</v>
      </c>
      <c r="AQ45" s="1">
        <v>1</v>
      </c>
      <c r="AR45" s="1">
        <v>1</v>
      </c>
      <c r="AS45" s="1">
        <v>0</v>
      </c>
      <c r="AT45" s="1">
        <v>0</v>
      </c>
      <c r="AU45" s="1">
        <v>0</v>
      </c>
      <c r="AV45" s="1">
        <v>0</v>
      </c>
      <c r="AW45" s="1">
        <v>1</v>
      </c>
      <c r="AX45" s="1">
        <v>0</v>
      </c>
      <c r="AY45" s="1">
        <v>1</v>
      </c>
      <c r="AZ45" s="1">
        <v>0</v>
      </c>
      <c r="BA45" s="1">
        <v>0</v>
      </c>
      <c r="BB45" s="1">
        <v>0</v>
      </c>
      <c r="BC45" s="1">
        <v>0</v>
      </c>
    </row>
    <row r="46" spans="1:55" ht="11.25">
      <c r="A46" s="1" t="s">
        <v>105</v>
      </c>
      <c r="B46" s="1" t="s">
        <v>108</v>
      </c>
      <c r="C46" s="1">
        <v>43</v>
      </c>
      <c r="D46" s="1">
        <v>1</v>
      </c>
      <c r="E46" s="1">
        <v>0</v>
      </c>
      <c r="F46" s="1">
        <v>0</v>
      </c>
      <c r="G46" s="1">
        <v>0</v>
      </c>
      <c r="H46" s="1">
        <v>0</v>
      </c>
      <c r="I46" s="1">
        <v>1</v>
      </c>
      <c r="J46" s="1">
        <v>0</v>
      </c>
      <c r="K46" s="1">
        <v>6</v>
      </c>
      <c r="L46" s="1">
        <v>0</v>
      </c>
      <c r="M46" s="1">
        <v>4</v>
      </c>
      <c r="N46" s="1">
        <v>6</v>
      </c>
      <c r="O46" s="1">
        <v>2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1</v>
      </c>
      <c r="X46" s="1">
        <v>2</v>
      </c>
      <c r="Y46" s="1">
        <v>0</v>
      </c>
      <c r="Z46" s="1">
        <v>3</v>
      </c>
      <c r="AA46" s="1">
        <f t="shared" si="5"/>
        <v>23</v>
      </c>
      <c r="AB46" s="1">
        <f t="shared" si="6"/>
        <v>26</v>
      </c>
      <c r="AD46" s="1" t="str">
        <f t="shared" si="4"/>
        <v>Rhamphomyia</v>
      </c>
      <c r="AE46" s="1" t="str">
        <f t="shared" si="2"/>
        <v>morio</v>
      </c>
      <c r="AF46" s="1">
        <f t="shared" si="3"/>
        <v>43</v>
      </c>
      <c r="AG46" s="1">
        <v>1</v>
      </c>
      <c r="AH46" s="1">
        <v>0</v>
      </c>
      <c r="AI46" s="1">
        <v>0</v>
      </c>
      <c r="AJ46" s="1">
        <v>0</v>
      </c>
      <c r="AK46" s="1">
        <v>0</v>
      </c>
      <c r="AL46" s="1">
        <v>1</v>
      </c>
      <c r="AM46" s="1">
        <v>0</v>
      </c>
      <c r="AN46" s="1">
        <v>1</v>
      </c>
      <c r="AO46" s="1">
        <v>0</v>
      </c>
      <c r="AP46" s="1">
        <v>1</v>
      </c>
      <c r="AQ46" s="1">
        <v>1</v>
      </c>
      <c r="AR46" s="1">
        <v>1</v>
      </c>
      <c r="AS46" s="1">
        <v>0</v>
      </c>
      <c r="AT46" s="1">
        <v>0</v>
      </c>
      <c r="AU46" s="1">
        <v>0</v>
      </c>
      <c r="AV46" s="1">
        <v>0</v>
      </c>
      <c r="AW46" s="1">
        <v>0</v>
      </c>
      <c r="AX46" s="1">
        <v>0</v>
      </c>
      <c r="AY46" s="1">
        <v>0</v>
      </c>
      <c r="AZ46" s="1">
        <v>1</v>
      </c>
      <c r="BA46" s="1">
        <v>1</v>
      </c>
      <c r="BB46" s="1">
        <v>0</v>
      </c>
      <c r="BC46" s="1">
        <v>1</v>
      </c>
    </row>
    <row r="47" spans="1:55" ht="11.25">
      <c r="A47" s="1" t="s">
        <v>105</v>
      </c>
      <c r="B47" s="1" t="s">
        <v>109</v>
      </c>
      <c r="C47" s="1">
        <v>44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1</v>
      </c>
      <c r="L47" s="1">
        <v>0</v>
      </c>
      <c r="M47" s="1">
        <v>0</v>
      </c>
      <c r="N47" s="1">
        <v>2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f t="shared" si="5"/>
        <v>23</v>
      </c>
      <c r="AB47" s="1">
        <f t="shared" si="6"/>
        <v>3</v>
      </c>
      <c r="AD47" s="1" t="str">
        <f t="shared" si="4"/>
        <v>Rhamphomyia</v>
      </c>
      <c r="AE47" s="1" t="str">
        <f t="shared" si="2"/>
        <v>reflexa</v>
      </c>
      <c r="AF47" s="1">
        <f t="shared" si="3"/>
        <v>44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1</v>
      </c>
      <c r="AO47" s="1">
        <v>0</v>
      </c>
      <c r="AP47" s="1">
        <v>0</v>
      </c>
      <c r="AQ47" s="1">
        <v>1</v>
      </c>
      <c r="AR47" s="1">
        <v>0</v>
      </c>
      <c r="AS47" s="1">
        <v>0</v>
      </c>
      <c r="AT47" s="1">
        <v>0</v>
      </c>
      <c r="AU47" s="1">
        <v>0</v>
      </c>
      <c r="AV47" s="1">
        <v>0</v>
      </c>
      <c r="AW47" s="1">
        <v>0</v>
      </c>
      <c r="AX47" s="1">
        <v>0</v>
      </c>
      <c r="AY47" s="1">
        <v>0</v>
      </c>
      <c r="AZ47" s="1">
        <v>0</v>
      </c>
      <c r="BA47" s="1">
        <v>0</v>
      </c>
      <c r="BB47" s="1">
        <v>0</v>
      </c>
      <c r="BC47" s="1">
        <v>0</v>
      </c>
    </row>
    <row r="48" spans="1:55" ht="11.25">
      <c r="A48" s="1" t="s">
        <v>110</v>
      </c>
      <c r="B48" s="1" t="s">
        <v>111</v>
      </c>
      <c r="C48" s="1">
        <v>45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2</v>
      </c>
      <c r="Z48" s="1">
        <v>0</v>
      </c>
      <c r="AA48" s="1">
        <f t="shared" si="5"/>
        <v>23</v>
      </c>
      <c r="AB48" s="1">
        <f t="shared" si="6"/>
        <v>2</v>
      </c>
      <c r="AD48" s="1" t="str">
        <f t="shared" si="4"/>
        <v>Fannia</v>
      </c>
      <c r="AE48" s="1" t="str">
        <f t="shared" si="2"/>
        <v>mollissima</v>
      </c>
      <c r="AF48" s="1">
        <f t="shared" si="3"/>
        <v>45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1">
        <v>0</v>
      </c>
      <c r="AW48" s="1">
        <v>0</v>
      </c>
      <c r="AX48" s="1">
        <v>0</v>
      </c>
      <c r="AY48" s="1">
        <v>0</v>
      </c>
      <c r="AZ48" s="1">
        <v>0</v>
      </c>
      <c r="BA48" s="1">
        <v>0</v>
      </c>
      <c r="BB48" s="1">
        <v>1</v>
      </c>
      <c r="BC48" s="1">
        <v>0</v>
      </c>
    </row>
    <row r="49" spans="1:55" ht="11.25">
      <c r="A49" s="1" t="s">
        <v>112</v>
      </c>
      <c r="B49" s="1" t="s">
        <v>113</v>
      </c>
      <c r="C49" s="1">
        <v>46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3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f t="shared" si="5"/>
        <v>23</v>
      </c>
      <c r="AB49" s="1">
        <f t="shared" si="6"/>
        <v>3</v>
      </c>
      <c r="AD49" s="1" t="str">
        <f t="shared" si="4"/>
        <v>Platypalpus</v>
      </c>
      <c r="AE49" s="1" t="str">
        <f t="shared" si="2"/>
        <v>nigritarsis</v>
      </c>
      <c r="AF49" s="1">
        <f t="shared" si="3"/>
        <v>46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1">
        <v>0</v>
      </c>
      <c r="AX49" s="1">
        <v>1</v>
      </c>
      <c r="AY49" s="1">
        <v>0</v>
      </c>
      <c r="AZ49" s="1">
        <v>0</v>
      </c>
      <c r="BA49" s="1">
        <v>0</v>
      </c>
      <c r="BB49" s="1">
        <v>0</v>
      </c>
      <c r="BC49" s="1">
        <v>0</v>
      </c>
    </row>
    <row r="50" spans="1:55" ht="11.25">
      <c r="A50" s="1" t="s">
        <v>114</v>
      </c>
      <c r="B50" s="1" t="s">
        <v>115</v>
      </c>
      <c r="C50" s="1">
        <v>47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1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1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f t="shared" si="5"/>
        <v>23</v>
      </c>
      <c r="AB50" s="1">
        <f t="shared" si="6"/>
        <v>2</v>
      </c>
      <c r="AD50" s="1" t="str">
        <f t="shared" si="4"/>
        <v>Phyllolabis</v>
      </c>
      <c r="AE50" s="1" t="str">
        <f t="shared" si="2"/>
        <v>macroura</v>
      </c>
      <c r="AF50" s="1">
        <f t="shared" si="3"/>
        <v>47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0</v>
      </c>
      <c r="AM50" s="1">
        <v>0</v>
      </c>
      <c r="AN50" s="1">
        <v>0</v>
      </c>
      <c r="AO50" s="1">
        <v>1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AX50" s="1">
        <v>1</v>
      </c>
      <c r="AY50" s="1">
        <v>0</v>
      </c>
      <c r="AZ50" s="1">
        <v>0</v>
      </c>
      <c r="BA50" s="1">
        <v>0</v>
      </c>
      <c r="BB50" s="1">
        <v>0</v>
      </c>
      <c r="BC50" s="1">
        <v>0</v>
      </c>
    </row>
    <row r="51" spans="1:55" ht="11.25">
      <c r="A51" s="1" t="s">
        <v>116</v>
      </c>
      <c r="B51" s="1" t="s">
        <v>117</v>
      </c>
      <c r="C51" s="1">
        <v>48</v>
      </c>
      <c r="D51" s="1">
        <v>0</v>
      </c>
      <c r="E51" s="1">
        <v>0</v>
      </c>
      <c r="F51" s="1">
        <v>0</v>
      </c>
      <c r="G51" s="1">
        <v>1</v>
      </c>
      <c r="H51" s="1">
        <v>0</v>
      </c>
      <c r="I51" s="1">
        <v>1</v>
      </c>
      <c r="J51" s="1">
        <v>0</v>
      </c>
      <c r="K51" s="1">
        <v>0</v>
      </c>
      <c r="L51" s="1">
        <v>0</v>
      </c>
      <c r="M51" s="1">
        <v>1</v>
      </c>
      <c r="N51" s="1">
        <v>1</v>
      </c>
      <c r="O51" s="1">
        <v>4</v>
      </c>
      <c r="P51" s="1">
        <v>0</v>
      </c>
      <c r="Q51" s="1">
        <v>0</v>
      </c>
      <c r="R51" s="1">
        <v>0</v>
      </c>
      <c r="S51" s="1">
        <v>0</v>
      </c>
      <c r="T51" s="1">
        <v>1</v>
      </c>
      <c r="U51" s="1">
        <v>1</v>
      </c>
      <c r="V51" s="1">
        <v>0</v>
      </c>
      <c r="W51" s="1">
        <v>1</v>
      </c>
      <c r="X51" s="1">
        <v>0</v>
      </c>
      <c r="Y51" s="1">
        <v>0</v>
      </c>
      <c r="Z51" s="1">
        <v>1</v>
      </c>
      <c r="AA51" s="1">
        <f t="shared" si="5"/>
        <v>23</v>
      </c>
      <c r="AB51" s="1">
        <f t="shared" si="6"/>
        <v>12</v>
      </c>
      <c r="AD51" s="1" t="str">
        <f t="shared" si="4"/>
        <v>Coenosia</v>
      </c>
      <c r="AE51" s="1" t="str">
        <f t="shared" si="2"/>
        <v>atritibia</v>
      </c>
      <c r="AF51" s="1">
        <f t="shared" si="3"/>
        <v>48</v>
      </c>
      <c r="AG51" s="1">
        <v>0</v>
      </c>
      <c r="AH51" s="1">
        <v>0</v>
      </c>
      <c r="AI51" s="1">
        <v>0</v>
      </c>
      <c r="AJ51" s="1">
        <v>1</v>
      </c>
      <c r="AK51" s="1">
        <v>0</v>
      </c>
      <c r="AL51" s="1">
        <v>1</v>
      </c>
      <c r="AM51" s="1">
        <v>0</v>
      </c>
      <c r="AN51" s="1">
        <v>0</v>
      </c>
      <c r="AO51" s="1">
        <v>0</v>
      </c>
      <c r="AP51" s="1">
        <v>1</v>
      </c>
      <c r="AQ51" s="1">
        <v>1</v>
      </c>
      <c r="AR51" s="1">
        <v>1</v>
      </c>
      <c r="AS51" s="1">
        <v>0</v>
      </c>
      <c r="AT51" s="1">
        <v>0</v>
      </c>
      <c r="AU51" s="1">
        <v>0</v>
      </c>
      <c r="AV51" s="1">
        <v>0</v>
      </c>
      <c r="AW51" s="1">
        <v>1</v>
      </c>
      <c r="AX51" s="1">
        <v>1</v>
      </c>
      <c r="AY51" s="1">
        <v>0</v>
      </c>
      <c r="AZ51" s="1">
        <v>1</v>
      </c>
      <c r="BA51" s="1">
        <v>0</v>
      </c>
      <c r="BB51" s="1">
        <v>0</v>
      </c>
      <c r="BC51" s="1">
        <v>1</v>
      </c>
    </row>
    <row r="52" spans="1:55" ht="11.25">
      <c r="A52" s="1" t="s">
        <v>116</v>
      </c>
      <c r="B52" s="1" t="s">
        <v>118</v>
      </c>
      <c r="C52" s="1">
        <v>49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1</v>
      </c>
      <c r="T52" s="1">
        <v>4</v>
      </c>
      <c r="U52" s="1">
        <v>0</v>
      </c>
      <c r="V52" s="1">
        <v>1</v>
      </c>
      <c r="W52" s="1">
        <v>0</v>
      </c>
      <c r="X52" s="1">
        <v>0</v>
      </c>
      <c r="Y52" s="1">
        <v>0</v>
      </c>
      <c r="Z52" s="1">
        <v>1</v>
      </c>
      <c r="AA52" s="1">
        <f t="shared" si="5"/>
        <v>23</v>
      </c>
      <c r="AB52" s="1">
        <f t="shared" si="6"/>
        <v>7</v>
      </c>
      <c r="AD52" s="1" t="str">
        <f t="shared" si="4"/>
        <v>Coenosia</v>
      </c>
      <c r="AE52" s="1" t="str">
        <f t="shared" si="2"/>
        <v>octopunctata</v>
      </c>
      <c r="AF52" s="1">
        <f t="shared" si="3"/>
        <v>49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0</v>
      </c>
      <c r="AM52" s="1">
        <v>0</v>
      </c>
      <c r="AN52" s="1">
        <v>0</v>
      </c>
      <c r="AO52" s="1">
        <v>0</v>
      </c>
      <c r="AP52" s="1">
        <v>0</v>
      </c>
      <c r="AQ52" s="1">
        <v>0</v>
      </c>
      <c r="AR52" s="1">
        <v>0</v>
      </c>
      <c r="AS52" s="1">
        <v>0</v>
      </c>
      <c r="AT52" s="1">
        <v>0</v>
      </c>
      <c r="AU52" s="1">
        <v>0</v>
      </c>
      <c r="AV52" s="1">
        <v>1</v>
      </c>
      <c r="AW52" s="1">
        <v>1</v>
      </c>
      <c r="AX52" s="1">
        <v>0</v>
      </c>
      <c r="AY52" s="1">
        <v>1</v>
      </c>
      <c r="AZ52" s="1">
        <v>0</v>
      </c>
      <c r="BA52" s="1">
        <v>0</v>
      </c>
      <c r="BB52" s="1">
        <v>0</v>
      </c>
      <c r="BC52" s="1">
        <v>1</v>
      </c>
    </row>
    <row r="53" spans="1:55" ht="11.25">
      <c r="A53" s="1" t="s">
        <v>119</v>
      </c>
      <c r="B53" s="1" t="s">
        <v>120</v>
      </c>
      <c r="C53" s="1">
        <v>50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1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1</v>
      </c>
      <c r="Y53" s="1">
        <v>0</v>
      </c>
      <c r="Z53" s="1">
        <v>0</v>
      </c>
      <c r="AA53" s="1">
        <f t="shared" si="5"/>
        <v>23</v>
      </c>
      <c r="AB53" s="1">
        <f t="shared" si="6"/>
        <v>2</v>
      </c>
      <c r="AD53" s="1" t="str">
        <f t="shared" si="4"/>
        <v>Phaonia</v>
      </c>
      <c r="AE53" s="1" t="str">
        <f t="shared" si="2"/>
        <v>alpicola</v>
      </c>
      <c r="AF53" s="1">
        <f t="shared" si="3"/>
        <v>50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  <c r="AN53" s="1">
        <v>0</v>
      </c>
      <c r="AO53" s="1">
        <v>0</v>
      </c>
      <c r="AP53" s="1">
        <v>0</v>
      </c>
      <c r="AQ53" s="1">
        <v>1</v>
      </c>
      <c r="AR53" s="1">
        <v>0</v>
      </c>
      <c r="AS53" s="1">
        <v>0</v>
      </c>
      <c r="AT53" s="1">
        <v>0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  <c r="AZ53" s="1">
        <v>0</v>
      </c>
      <c r="BA53" s="1">
        <v>1</v>
      </c>
      <c r="BB53" s="1">
        <v>0</v>
      </c>
      <c r="BC53" s="1">
        <v>0</v>
      </c>
    </row>
    <row r="54" spans="1:55" ht="11.25">
      <c r="A54" s="1" t="s">
        <v>119</v>
      </c>
      <c r="B54" s="1" t="s">
        <v>121</v>
      </c>
      <c r="C54" s="1">
        <v>51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1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f t="shared" si="5"/>
        <v>23</v>
      </c>
      <c r="AB54" s="1">
        <f t="shared" si="6"/>
        <v>1</v>
      </c>
      <c r="AD54" s="1" t="str">
        <f t="shared" si="4"/>
        <v>Phaonia</v>
      </c>
      <c r="AE54" s="1" t="str">
        <f t="shared" si="2"/>
        <v>lugubris</v>
      </c>
      <c r="AF54" s="1">
        <f t="shared" si="3"/>
        <v>51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1</v>
      </c>
      <c r="AO54" s="1">
        <v>0</v>
      </c>
      <c r="AP54" s="1">
        <v>0</v>
      </c>
      <c r="AQ54" s="1">
        <v>0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  <c r="AW54" s="1">
        <v>0</v>
      </c>
      <c r="AX54" s="1">
        <v>0</v>
      </c>
      <c r="AY54" s="1">
        <v>0</v>
      </c>
      <c r="AZ54" s="1">
        <v>0</v>
      </c>
      <c r="BA54" s="1">
        <v>0</v>
      </c>
      <c r="BB54" s="1">
        <v>0</v>
      </c>
      <c r="BC54" s="1">
        <v>0</v>
      </c>
    </row>
    <row r="55" spans="1:55" ht="11.25">
      <c r="A55" s="1" t="s">
        <v>119</v>
      </c>
      <c r="B55" s="1" t="s">
        <v>122</v>
      </c>
      <c r="C55" s="1">
        <v>52</v>
      </c>
      <c r="D55" s="1">
        <v>0</v>
      </c>
      <c r="E55" s="1">
        <v>0</v>
      </c>
      <c r="F55" s="1">
        <v>0</v>
      </c>
      <c r="G55" s="1">
        <v>1</v>
      </c>
      <c r="H55" s="1">
        <v>0</v>
      </c>
      <c r="I55" s="1">
        <v>0</v>
      </c>
      <c r="J55" s="1">
        <v>0</v>
      </c>
      <c r="K55" s="1">
        <v>1</v>
      </c>
      <c r="L55" s="1">
        <v>0</v>
      </c>
      <c r="M55" s="1">
        <v>0</v>
      </c>
      <c r="N55" s="1">
        <v>0</v>
      </c>
      <c r="O55" s="1">
        <v>2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1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f t="shared" si="5"/>
        <v>23</v>
      </c>
      <c r="AB55" s="1">
        <f t="shared" si="6"/>
        <v>5</v>
      </c>
      <c r="AD55" s="1" t="str">
        <f t="shared" si="4"/>
        <v>Phaonia</v>
      </c>
      <c r="AE55" s="1" t="str">
        <f t="shared" si="2"/>
        <v>subfuscinereis</v>
      </c>
      <c r="AF55" s="1">
        <f t="shared" si="3"/>
        <v>52</v>
      </c>
      <c r="AG55" s="1">
        <v>0</v>
      </c>
      <c r="AH55" s="1">
        <v>0</v>
      </c>
      <c r="AI55" s="1">
        <v>0</v>
      </c>
      <c r="AJ55" s="1">
        <v>1</v>
      </c>
      <c r="AK55" s="1">
        <v>0</v>
      </c>
      <c r="AL55" s="1">
        <v>0</v>
      </c>
      <c r="AM55" s="1">
        <v>0</v>
      </c>
      <c r="AN55" s="1">
        <v>1</v>
      </c>
      <c r="AO55" s="1">
        <v>0</v>
      </c>
      <c r="AP55" s="1">
        <v>0</v>
      </c>
      <c r="AQ55" s="1">
        <v>0</v>
      </c>
      <c r="AR55" s="1">
        <v>1</v>
      </c>
      <c r="AS55" s="1">
        <v>0</v>
      </c>
      <c r="AT55" s="1">
        <v>0</v>
      </c>
      <c r="AU55" s="1">
        <v>0</v>
      </c>
      <c r="AV55" s="1">
        <v>0</v>
      </c>
      <c r="AW55" s="1">
        <v>0</v>
      </c>
      <c r="AX55" s="1">
        <v>1</v>
      </c>
      <c r="AY55" s="1">
        <v>0</v>
      </c>
      <c r="AZ55" s="1">
        <v>0</v>
      </c>
      <c r="BA55" s="1">
        <v>0</v>
      </c>
      <c r="BB55" s="1">
        <v>0</v>
      </c>
      <c r="BC55" s="1">
        <v>0</v>
      </c>
    </row>
    <row r="56" spans="1:55" ht="11.25">
      <c r="A56" s="1" t="s">
        <v>124</v>
      </c>
      <c r="B56" s="1" t="s">
        <v>123</v>
      </c>
      <c r="C56" s="1">
        <v>53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3</v>
      </c>
      <c r="L56" s="1">
        <v>1</v>
      </c>
      <c r="M56" s="1">
        <v>0</v>
      </c>
      <c r="N56" s="1">
        <v>0</v>
      </c>
      <c r="O56" s="1">
        <v>2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1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f t="shared" si="5"/>
        <v>23</v>
      </c>
      <c r="AB56" s="1">
        <f t="shared" si="6"/>
        <v>7</v>
      </c>
      <c r="AD56" s="1" t="str">
        <f t="shared" si="4"/>
        <v>Spilogona</v>
      </c>
      <c r="AE56" s="1" t="str">
        <f t="shared" si="2"/>
        <v>alpica</v>
      </c>
      <c r="AF56" s="1">
        <f t="shared" si="3"/>
        <v>53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">
        <v>0</v>
      </c>
      <c r="AN56" s="1">
        <v>1</v>
      </c>
      <c r="AO56" s="1">
        <v>1</v>
      </c>
      <c r="AP56" s="1">
        <v>0</v>
      </c>
      <c r="AQ56" s="1">
        <v>0</v>
      </c>
      <c r="AR56" s="1">
        <v>1</v>
      </c>
      <c r="AS56" s="1">
        <v>0</v>
      </c>
      <c r="AT56" s="1">
        <v>0</v>
      </c>
      <c r="AU56" s="1">
        <v>0</v>
      </c>
      <c r="AV56" s="1">
        <v>0</v>
      </c>
      <c r="AW56" s="1">
        <v>0</v>
      </c>
      <c r="AX56" s="1">
        <v>1</v>
      </c>
      <c r="AY56" s="1">
        <v>0</v>
      </c>
      <c r="AZ56" s="1">
        <v>0</v>
      </c>
      <c r="BA56" s="1">
        <v>0</v>
      </c>
      <c r="BB56" s="1">
        <v>0</v>
      </c>
      <c r="BC56" s="1">
        <v>0</v>
      </c>
    </row>
    <row r="57" spans="1:55" ht="11.25">
      <c r="A57" s="1" t="s">
        <v>124</v>
      </c>
      <c r="B57" s="1" t="s">
        <v>125</v>
      </c>
      <c r="C57" s="1">
        <v>54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2</v>
      </c>
      <c r="K57" s="1">
        <v>1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1</v>
      </c>
      <c r="X57" s="1">
        <v>0</v>
      </c>
      <c r="Y57" s="1">
        <v>0</v>
      </c>
      <c r="Z57" s="1">
        <v>0</v>
      </c>
      <c r="AA57" s="1">
        <f t="shared" si="5"/>
        <v>23</v>
      </c>
      <c r="AB57" s="1">
        <f t="shared" si="6"/>
        <v>4</v>
      </c>
      <c r="AD57" s="1" t="str">
        <f t="shared" si="4"/>
        <v>Spilogona</v>
      </c>
      <c r="AE57" s="1" t="str">
        <f t="shared" si="2"/>
        <v>megastoma</v>
      </c>
      <c r="AF57" s="1">
        <f t="shared" si="3"/>
        <v>54</v>
      </c>
      <c r="AG57" s="1">
        <v>0</v>
      </c>
      <c r="AH57" s="1">
        <v>0</v>
      </c>
      <c r="AI57" s="1">
        <v>0</v>
      </c>
      <c r="AJ57" s="1">
        <v>0</v>
      </c>
      <c r="AK57" s="1">
        <v>0</v>
      </c>
      <c r="AL57" s="1">
        <v>0</v>
      </c>
      <c r="AM57" s="1">
        <v>1</v>
      </c>
      <c r="AN57" s="1">
        <v>1</v>
      </c>
      <c r="AO57" s="1">
        <v>0</v>
      </c>
      <c r="AP57" s="1">
        <v>0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1">
        <v>0</v>
      </c>
      <c r="AW57" s="1">
        <v>0</v>
      </c>
      <c r="AX57" s="1">
        <v>0</v>
      </c>
      <c r="AY57" s="1">
        <v>0</v>
      </c>
      <c r="AZ57" s="1">
        <v>1</v>
      </c>
      <c r="BA57" s="1">
        <v>0</v>
      </c>
      <c r="BB57" s="1">
        <v>0</v>
      </c>
      <c r="BC57" s="1">
        <v>0</v>
      </c>
    </row>
    <row r="58" spans="1:55" ht="11.25">
      <c r="A58" s="1" t="s">
        <v>124</v>
      </c>
      <c r="B58" s="1" t="s">
        <v>126</v>
      </c>
      <c r="C58" s="1">
        <v>55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1</v>
      </c>
      <c r="J58" s="1">
        <v>0</v>
      </c>
      <c r="K58" s="1">
        <v>2</v>
      </c>
      <c r="L58" s="1">
        <v>2</v>
      </c>
      <c r="M58" s="1">
        <v>0</v>
      </c>
      <c r="N58" s="1">
        <v>1</v>
      </c>
      <c r="O58" s="1">
        <v>4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1</v>
      </c>
      <c r="AA58" s="1">
        <f t="shared" si="5"/>
        <v>23</v>
      </c>
      <c r="AB58" s="1">
        <f t="shared" si="6"/>
        <v>11</v>
      </c>
      <c r="AD58" s="1" t="str">
        <f t="shared" si="4"/>
        <v>Spilogona</v>
      </c>
      <c r="AE58" s="1" t="str">
        <f t="shared" si="2"/>
        <v>nitidicauda</v>
      </c>
      <c r="AF58" s="1">
        <f t="shared" si="3"/>
        <v>55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1</v>
      </c>
      <c r="AM58" s="1">
        <v>0</v>
      </c>
      <c r="AN58" s="1">
        <v>1</v>
      </c>
      <c r="AO58" s="1">
        <v>1</v>
      </c>
      <c r="AP58" s="1">
        <v>0</v>
      </c>
      <c r="AQ58" s="1">
        <v>1</v>
      </c>
      <c r="AR58" s="1">
        <v>1</v>
      </c>
      <c r="AS58" s="1">
        <v>0</v>
      </c>
      <c r="AT58" s="1">
        <v>0</v>
      </c>
      <c r="AU58" s="1">
        <v>0</v>
      </c>
      <c r="AV58" s="1">
        <v>0</v>
      </c>
      <c r="AW58" s="1">
        <v>0</v>
      </c>
      <c r="AX58" s="1">
        <v>0</v>
      </c>
      <c r="AY58" s="1">
        <v>0</v>
      </c>
      <c r="AZ58" s="1">
        <v>0</v>
      </c>
      <c r="BA58" s="1">
        <v>0</v>
      </c>
      <c r="BB58" s="1">
        <v>0</v>
      </c>
      <c r="BC58" s="1">
        <v>1</v>
      </c>
    </row>
    <row r="59" spans="1:55" ht="11.25">
      <c r="A59" s="1" t="s">
        <v>124</v>
      </c>
      <c r="B59" s="1" t="s">
        <v>127</v>
      </c>
      <c r="C59" s="1">
        <v>56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1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f t="shared" si="5"/>
        <v>23</v>
      </c>
      <c r="AB59" s="1">
        <f t="shared" si="6"/>
        <v>1</v>
      </c>
      <c r="AD59" s="1" t="str">
        <f t="shared" si="4"/>
        <v>Spilogona</v>
      </c>
      <c r="AE59" s="1" t="str">
        <f t="shared" si="2"/>
        <v>triangulifera</v>
      </c>
      <c r="AF59" s="1">
        <f t="shared" si="3"/>
        <v>56</v>
      </c>
      <c r="AG59" s="1">
        <v>0</v>
      </c>
      <c r="AH59" s="1">
        <v>0</v>
      </c>
      <c r="AI59" s="1">
        <v>0</v>
      </c>
      <c r="AJ59" s="1">
        <v>0</v>
      </c>
      <c r="AK59" s="1">
        <v>0</v>
      </c>
      <c r="AL59" s="1">
        <v>0</v>
      </c>
      <c r="AM59" s="1">
        <v>1</v>
      </c>
      <c r="AN59" s="1">
        <v>0</v>
      </c>
      <c r="AO59" s="1">
        <v>0</v>
      </c>
      <c r="AP59" s="1">
        <v>0</v>
      </c>
      <c r="AQ59" s="1">
        <v>0</v>
      </c>
      <c r="AR59" s="1">
        <v>0</v>
      </c>
      <c r="AS59" s="1">
        <v>0</v>
      </c>
      <c r="AT59" s="1">
        <v>0</v>
      </c>
      <c r="AU59" s="1">
        <v>0</v>
      </c>
      <c r="AV59" s="1">
        <v>0</v>
      </c>
      <c r="AW59" s="1">
        <v>0</v>
      </c>
      <c r="AX59" s="1">
        <v>0</v>
      </c>
      <c r="AY59" s="1">
        <v>0</v>
      </c>
      <c r="AZ59" s="1">
        <v>0</v>
      </c>
      <c r="BA59" s="1">
        <v>0</v>
      </c>
      <c r="BB59" s="1">
        <v>0</v>
      </c>
      <c r="BC59" s="1">
        <v>0</v>
      </c>
    </row>
    <row r="60" spans="1:55" ht="11.25">
      <c r="A60" s="1" t="s">
        <v>128</v>
      </c>
      <c r="B60" s="1" t="s">
        <v>129</v>
      </c>
      <c r="C60" s="1">
        <v>57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2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f t="shared" si="5"/>
        <v>23</v>
      </c>
      <c r="AB60" s="1">
        <f t="shared" si="6"/>
        <v>2</v>
      </c>
      <c r="AD60" s="1" t="str">
        <f t="shared" si="4"/>
        <v>Thricops</v>
      </c>
      <c r="AE60" s="1" t="str">
        <f t="shared" si="2"/>
        <v>cunctans</v>
      </c>
      <c r="AF60" s="1">
        <f t="shared" si="3"/>
        <v>57</v>
      </c>
      <c r="AG60" s="1">
        <v>0</v>
      </c>
      <c r="AH60" s="1">
        <v>0</v>
      </c>
      <c r="AI60" s="1">
        <v>0</v>
      </c>
      <c r="AJ60" s="1">
        <v>0</v>
      </c>
      <c r="AK60" s="1">
        <v>0</v>
      </c>
      <c r="AL60" s="1">
        <v>0</v>
      </c>
      <c r="AM60" s="1">
        <v>0</v>
      </c>
      <c r="AN60" s="1">
        <v>0</v>
      </c>
      <c r="AO60" s="1">
        <v>0</v>
      </c>
      <c r="AP60" s="1">
        <v>0</v>
      </c>
      <c r="AQ60" s="1">
        <v>0</v>
      </c>
      <c r="AR60" s="1">
        <v>1</v>
      </c>
      <c r="AS60" s="1">
        <v>0</v>
      </c>
      <c r="AT60" s="1">
        <v>0</v>
      </c>
      <c r="AU60" s="1">
        <v>0</v>
      </c>
      <c r="AV60" s="1">
        <v>0</v>
      </c>
      <c r="AW60" s="1">
        <v>0</v>
      </c>
      <c r="AX60" s="1">
        <v>0</v>
      </c>
      <c r="AY60" s="1">
        <v>0</v>
      </c>
      <c r="AZ60" s="1">
        <v>0</v>
      </c>
      <c r="BA60" s="1">
        <v>0</v>
      </c>
      <c r="BB60" s="1">
        <v>0</v>
      </c>
      <c r="BC60" s="1">
        <v>0</v>
      </c>
    </row>
    <row r="61" spans="1:55" ht="11.25">
      <c r="A61" s="1" t="s">
        <v>128</v>
      </c>
      <c r="B61" s="1" t="s">
        <v>130</v>
      </c>
      <c r="C61" s="1">
        <v>58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1</v>
      </c>
      <c r="O61" s="1">
        <v>1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2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f t="shared" si="5"/>
        <v>23</v>
      </c>
      <c r="AB61" s="1">
        <f t="shared" si="6"/>
        <v>4</v>
      </c>
      <c r="AD61" s="1" t="str">
        <f t="shared" si="4"/>
        <v>Thricops</v>
      </c>
      <c r="AE61" s="1" t="str">
        <f t="shared" si="2"/>
        <v>furcatus</v>
      </c>
      <c r="AF61" s="1">
        <f t="shared" si="3"/>
        <v>58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">
        <v>0</v>
      </c>
      <c r="AM61" s="1">
        <v>0</v>
      </c>
      <c r="AN61" s="1">
        <v>0</v>
      </c>
      <c r="AO61" s="1">
        <v>0</v>
      </c>
      <c r="AP61" s="1">
        <v>0</v>
      </c>
      <c r="AQ61" s="1">
        <v>1</v>
      </c>
      <c r="AR61" s="1">
        <v>1</v>
      </c>
      <c r="AS61" s="1">
        <v>0</v>
      </c>
      <c r="AT61" s="1">
        <v>0</v>
      </c>
      <c r="AU61" s="1">
        <v>0</v>
      </c>
      <c r="AV61" s="1">
        <v>0</v>
      </c>
      <c r="AW61" s="1">
        <v>0</v>
      </c>
      <c r="AX61" s="1">
        <v>1</v>
      </c>
      <c r="AY61" s="1">
        <v>0</v>
      </c>
      <c r="AZ61" s="1">
        <v>0</v>
      </c>
      <c r="BA61" s="1">
        <v>0</v>
      </c>
      <c r="BB61" s="1">
        <v>0</v>
      </c>
      <c r="BC61" s="1">
        <v>0</v>
      </c>
    </row>
    <row r="62" spans="1:55" ht="11.25">
      <c r="A62" s="1" t="s">
        <v>128</v>
      </c>
      <c r="B62" s="1" t="s">
        <v>131</v>
      </c>
      <c r="C62" s="1">
        <v>59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3</v>
      </c>
      <c r="J62" s="1">
        <v>0</v>
      </c>
      <c r="K62" s="1">
        <v>13</v>
      </c>
      <c r="L62" s="1">
        <v>0</v>
      </c>
      <c r="M62" s="1">
        <v>1</v>
      </c>
      <c r="N62" s="1">
        <v>1</v>
      </c>
      <c r="O62" s="1">
        <v>6</v>
      </c>
      <c r="P62" s="1">
        <v>1</v>
      </c>
      <c r="Q62" s="1">
        <v>1</v>
      </c>
      <c r="R62" s="1">
        <v>0</v>
      </c>
      <c r="S62" s="1">
        <v>0</v>
      </c>
      <c r="T62" s="1">
        <v>0</v>
      </c>
      <c r="U62" s="1">
        <v>0</v>
      </c>
      <c r="V62" s="1">
        <v>1</v>
      </c>
      <c r="W62" s="1">
        <v>2</v>
      </c>
      <c r="X62" s="1">
        <v>0</v>
      </c>
      <c r="Y62" s="1">
        <v>9</v>
      </c>
      <c r="Z62" s="1">
        <v>0</v>
      </c>
      <c r="AA62" s="1">
        <f t="shared" si="5"/>
        <v>23</v>
      </c>
      <c r="AB62" s="1">
        <f t="shared" si="6"/>
        <v>38</v>
      </c>
      <c r="AD62" s="1" t="str">
        <f t="shared" si="4"/>
        <v>Thricops</v>
      </c>
      <c r="AE62" s="1" t="str">
        <f t="shared" si="2"/>
        <v>hirtulus</v>
      </c>
      <c r="AF62" s="1">
        <f t="shared" si="3"/>
        <v>59</v>
      </c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L62" s="1">
        <v>1</v>
      </c>
      <c r="AM62" s="1">
        <v>0</v>
      </c>
      <c r="AN62" s="1">
        <v>1</v>
      </c>
      <c r="AO62" s="1">
        <v>0</v>
      </c>
      <c r="AP62" s="1">
        <v>1</v>
      </c>
      <c r="AQ62" s="1">
        <v>1</v>
      </c>
      <c r="AR62" s="1">
        <v>1</v>
      </c>
      <c r="AS62" s="1">
        <v>1</v>
      </c>
      <c r="AT62" s="1">
        <v>1</v>
      </c>
      <c r="AU62" s="1">
        <v>0</v>
      </c>
      <c r="AV62" s="1">
        <v>0</v>
      </c>
      <c r="AW62" s="1">
        <v>0</v>
      </c>
      <c r="AX62" s="1">
        <v>0</v>
      </c>
      <c r="AY62" s="1">
        <v>1</v>
      </c>
      <c r="AZ62" s="1">
        <v>1</v>
      </c>
      <c r="BA62" s="1">
        <v>0</v>
      </c>
      <c r="BB62" s="1">
        <v>1</v>
      </c>
      <c r="BC62" s="1">
        <v>0</v>
      </c>
    </row>
    <row r="63" spans="1:55" ht="11.25">
      <c r="A63" s="1" t="s">
        <v>128</v>
      </c>
      <c r="B63" s="1" t="s">
        <v>132</v>
      </c>
      <c r="C63" s="1">
        <v>60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2</v>
      </c>
      <c r="Z63" s="1">
        <v>0</v>
      </c>
      <c r="AA63" s="1">
        <f t="shared" si="5"/>
        <v>23</v>
      </c>
      <c r="AB63" s="1">
        <f t="shared" si="6"/>
        <v>2</v>
      </c>
      <c r="AD63" s="1" t="str">
        <f t="shared" si="4"/>
        <v>Thricops</v>
      </c>
      <c r="AE63" s="1" t="str">
        <f t="shared" si="2"/>
        <v>nigritellus</v>
      </c>
      <c r="AF63" s="1">
        <f t="shared" si="3"/>
        <v>60</v>
      </c>
      <c r="AG63" s="1">
        <v>0</v>
      </c>
      <c r="AH63" s="1">
        <v>0</v>
      </c>
      <c r="AI63" s="1">
        <v>0</v>
      </c>
      <c r="AJ63" s="1">
        <v>0</v>
      </c>
      <c r="AK63" s="1">
        <v>0</v>
      </c>
      <c r="AL63" s="1">
        <v>0</v>
      </c>
      <c r="AM63" s="1">
        <v>0</v>
      </c>
      <c r="AN63" s="1">
        <v>0</v>
      </c>
      <c r="AO63" s="1">
        <v>0</v>
      </c>
      <c r="AP63" s="1">
        <v>0</v>
      </c>
      <c r="AQ63" s="1">
        <v>0</v>
      </c>
      <c r="AR63" s="1">
        <v>0</v>
      </c>
      <c r="AS63" s="1">
        <v>0</v>
      </c>
      <c r="AT63" s="1">
        <v>0</v>
      </c>
      <c r="AU63" s="1">
        <v>0</v>
      </c>
      <c r="AV63" s="1">
        <v>0</v>
      </c>
      <c r="AW63" s="1">
        <v>0</v>
      </c>
      <c r="AX63" s="1">
        <v>0</v>
      </c>
      <c r="AY63" s="1">
        <v>0</v>
      </c>
      <c r="AZ63" s="1">
        <v>0</v>
      </c>
      <c r="BA63" s="1">
        <v>0</v>
      </c>
      <c r="BB63" s="1">
        <v>1</v>
      </c>
      <c r="BC63" s="1">
        <v>0</v>
      </c>
    </row>
    <row r="64" spans="1:55" ht="11.25">
      <c r="A64" s="1" t="s">
        <v>128</v>
      </c>
      <c r="B64" s="1" t="s">
        <v>133</v>
      </c>
      <c r="C64" s="1">
        <v>61</v>
      </c>
      <c r="D64" s="1">
        <v>1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3</v>
      </c>
      <c r="L64" s="1">
        <v>1</v>
      </c>
      <c r="M64" s="1">
        <v>0</v>
      </c>
      <c r="N64" s="1">
        <v>0</v>
      </c>
      <c r="O64" s="1">
        <v>6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f t="shared" si="5"/>
        <v>23</v>
      </c>
      <c r="AB64" s="1">
        <f t="shared" si="6"/>
        <v>11</v>
      </c>
      <c r="AD64" s="1" t="str">
        <f t="shared" si="4"/>
        <v>Thricops</v>
      </c>
      <c r="AE64" s="1" t="str">
        <f t="shared" si="2"/>
        <v>rostratus</v>
      </c>
      <c r="AF64" s="1">
        <f t="shared" si="3"/>
        <v>61</v>
      </c>
      <c r="AG64" s="1">
        <v>1</v>
      </c>
      <c r="AH64" s="1">
        <v>0</v>
      </c>
      <c r="AI64" s="1">
        <v>0</v>
      </c>
      <c r="AJ64" s="1">
        <v>0</v>
      </c>
      <c r="AK64" s="1">
        <v>0</v>
      </c>
      <c r="AL64" s="1">
        <v>0</v>
      </c>
      <c r="AM64" s="1">
        <v>0</v>
      </c>
      <c r="AN64" s="1">
        <v>1</v>
      </c>
      <c r="AO64" s="1">
        <v>1</v>
      </c>
      <c r="AP64" s="1">
        <v>0</v>
      </c>
      <c r="AQ64" s="1">
        <v>0</v>
      </c>
      <c r="AR64" s="1">
        <v>1</v>
      </c>
      <c r="AS64" s="1">
        <v>0</v>
      </c>
      <c r="AT64" s="1">
        <v>0</v>
      </c>
      <c r="AU64" s="1">
        <v>0</v>
      </c>
      <c r="AV64" s="1">
        <v>0</v>
      </c>
      <c r="AW64" s="1">
        <v>0</v>
      </c>
      <c r="AX64" s="1">
        <v>0</v>
      </c>
      <c r="AY64" s="1">
        <v>0</v>
      </c>
      <c r="AZ64" s="1">
        <v>0</v>
      </c>
      <c r="BA64" s="1">
        <v>0</v>
      </c>
      <c r="BB64" s="1">
        <v>0</v>
      </c>
      <c r="BC64" s="1">
        <v>0</v>
      </c>
    </row>
    <row r="65" spans="1:55" ht="11.25">
      <c r="A65" s="1" t="s">
        <v>134</v>
      </c>
      <c r="B65" s="1" t="s">
        <v>50</v>
      </c>
      <c r="C65" s="1">
        <v>62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1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f t="shared" si="5"/>
        <v>23</v>
      </c>
      <c r="AB65" s="1">
        <f t="shared" si="6"/>
        <v>1</v>
      </c>
      <c r="AD65" s="1" t="str">
        <f t="shared" si="4"/>
        <v>Boletina</v>
      </c>
      <c r="AE65" s="1" t="str">
        <f t="shared" si="2"/>
        <v>sp.</v>
      </c>
      <c r="AF65" s="1">
        <f t="shared" si="3"/>
        <v>62</v>
      </c>
      <c r="AG65" s="1">
        <v>0</v>
      </c>
      <c r="AH65" s="1">
        <v>0</v>
      </c>
      <c r="AI65" s="1">
        <v>0</v>
      </c>
      <c r="AJ65" s="1">
        <v>0</v>
      </c>
      <c r="AK65" s="1">
        <v>0</v>
      </c>
      <c r="AL65" s="1">
        <v>0</v>
      </c>
      <c r="AM65" s="1">
        <v>0</v>
      </c>
      <c r="AN65" s="1">
        <v>0</v>
      </c>
      <c r="AO65" s="1">
        <v>1</v>
      </c>
      <c r="AP65" s="1">
        <v>0</v>
      </c>
      <c r="AQ65" s="1">
        <v>0</v>
      </c>
      <c r="AR65" s="1">
        <v>0</v>
      </c>
      <c r="AS65" s="1">
        <v>0</v>
      </c>
      <c r="AT65" s="1">
        <v>0</v>
      </c>
      <c r="AU65" s="1">
        <v>0</v>
      </c>
      <c r="AV65" s="1">
        <v>0</v>
      </c>
      <c r="AW65" s="1">
        <v>0</v>
      </c>
      <c r="AX65" s="1">
        <v>0</v>
      </c>
      <c r="AY65" s="1">
        <v>0</v>
      </c>
      <c r="AZ65" s="1">
        <v>0</v>
      </c>
      <c r="BA65" s="1">
        <v>0</v>
      </c>
      <c r="BB65" s="1">
        <v>0</v>
      </c>
      <c r="BC65" s="1">
        <v>0</v>
      </c>
    </row>
    <row r="66" spans="1:55" ht="11.25">
      <c r="A66" s="1" t="s">
        <v>135</v>
      </c>
      <c r="B66" s="1" t="s">
        <v>136</v>
      </c>
      <c r="C66" s="1">
        <v>63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1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f t="shared" si="5"/>
        <v>23</v>
      </c>
      <c r="AB66" s="1">
        <f t="shared" si="6"/>
        <v>1</v>
      </c>
      <c r="AD66" s="1" t="str">
        <f t="shared" si="4"/>
        <v>Mycomya</v>
      </c>
      <c r="AE66" s="1" t="str">
        <f t="shared" si="2"/>
        <v>fuscata</v>
      </c>
      <c r="AF66" s="1">
        <f t="shared" si="3"/>
        <v>63</v>
      </c>
      <c r="AG66" s="1">
        <v>0</v>
      </c>
      <c r="AH66" s="1">
        <v>0</v>
      </c>
      <c r="AI66" s="1">
        <v>0</v>
      </c>
      <c r="AJ66" s="1">
        <v>0</v>
      </c>
      <c r="AK66" s="1">
        <v>0</v>
      </c>
      <c r="AL66" s="1">
        <v>0</v>
      </c>
      <c r="AM66" s="1">
        <v>0</v>
      </c>
      <c r="AN66" s="1">
        <v>0</v>
      </c>
      <c r="AO66" s="1">
        <v>0</v>
      </c>
      <c r="AP66" s="1">
        <v>0</v>
      </c>
      <c r="AQ66" s="1">
        <v>0</v>
      </c>
      <c r="AR66" s="1">
        <v>0</v>
      </c>
      <c r="AS66" s="1">
        <v>0</v>
      </c>
      <c r="AT66" s="1">
        <v>0</v>
      </c>
      <c r="AU66" s="1">
        <v>0</v>
      </c>
      <c r="AV66" s="1">
        <v>0</v>
      </c>
      <c r="AW66" s="1">
        <v>0</v>
      </c>
      <c r="AX66" s="1">
        <v>1</v>
      </c>
      <c r="AY66" s="1">
        <v>0</v>
      </c>
      <c r="AZ66" s="1">
        <v>0</v>
      </c>
      <c r="BA66" s="1">
        <v>0</v>
      </c>
      <c r="BB66" s="1">
        <v>0</v>
      </c>
      <c r="BC66" s="1">
        <v>0</v>
      </c>
    </row>
    <row r="67" spans="1:55" ht="11.25">
      <c r="A67" s="1" t="s">
        <v>137</v>
      </c>
      <c r="B67" s="1" t="s">
        <v>138</v>
      </c>
      <c r="C67" s="1">
        <v>64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1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f t="shared" si="5"/>
        <v>23</v>
      </c>
      <c r="AB67" s="1">
        <f t="shared" si="6"/>
        <v>1</v>
      </c>
      <c r="AD67" s="1" t="str">
        <f t="shared" si="4"/>
        <v>Megaselia</v>
      </c>
      <c r="AE67" s="1" t="str">
        <f t="shared" si="2"/>
        <v>cirriventris</v>
      </c>
      <c r="AF67" s="1">
        <f t="shared" si="3"/>
        <v>64</v>
      </c>
      <c r="AG67" s="1">
        <v>0</v>
      </c>
      <c r="AH67" s="1">
        <v>0</v>
      </c>
      <c r="AI67" s="1">
        <v>0</v>
      </c>
      <c r="AJ67" s="1">
        <v>0</v>
      </c>
      <c r="AK67" s="1">
        <v>0</v>
      </c>
      <c r="AL67" s="1">
        <v>0</v>
      </c>
      <c r="AM67" s="1">
        <v>0</v>
      </c>
      <c r="AN67" s="1">
        <v>0</v>
      </c>
      <c r="AO67" s="1">
        <v>0</v>
      </c>
      <c r="AP67" s="1">
        <v>0</v>
      </c>
      <c r="AQ67" s="1">
        <v>0</v>
      </c>
      <c r="AR67" s="1">
        <v>0</v>
      </c>
      <c r="AS67" s="1">
        <v>0</v>
      </c>
      <c r="AT67" s="1">
        <v>0</v>
      </c>
      <c r="AU67" s="1">
        <v>0</v>
      </c>
      <c r="AV67" s="1">
        <v>0</v>
      </c>
      <c r="AW67" s="1">
        <v>0</v>
      </c>
      <c r="AX67" s="1">
        <v>1</v>
      </c>
      <c r="AY67" s="1">
        <v>0</v>
      </c>
      <c r="AZ67" s="1">
        <v>0</v>
      </c>
      <c r="BA67" s="1">
        <v>0</v>
      </c>
      <c r="BB67" s="1">
        <v>0</v>
      </c>
      <c r="BC67" s="1">
        <v>0</v>
      </c>
    </row>
    <row r="68" spans="1:55" ht="11.25">
      <c r="A68" s="1" t="s">
        <v>137</v>
      </c>
      <c r="B68" s="1" t="s">
        <v>139</v>
      </c>
      <c r="C68" s="1">
        <v>65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1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f t="shared" si="5"/>
        <v>23</v>
      </c>
      <c r="AB68" s="1">
        <f t="shared" si="6"/>
        <v>1</v>
      </c>
      <c r="AD68" s="1" t="str">
        <f t="shared" si="4"/>
        <v>Megaselia</v>
      </c>
      <c r="AE68" s="1" t="str">
        <f aca="true" t="shared" si="7" ref="AE68:AE121">B68</f>
        <v>coci</v>
      </c>
      <c r="AF68" s="1">
        <f aca="true" t="shared" si="8" ref="AF68:AF121">C68</f>
        <v>65</v>
      </c>
      <c r="AG68" s="1">
        <v>0</v>
      </c>
      <c r="AH68" s="1">
        <v>0</v>
      </c>
      <c r="AI68" s="1">
        <v>0</v>
      </c>
      <c r="AJ68" s="1">
        <v>0</v>
      </c>
      <c r="AK68" s="1">
        <v>0</v>
      </c>
      <c r="AL68" s="1">
        <v>0</v>
      </c>
      <c r="AM68" s="1">
        <v>0</v>
      </c>
      <c r="AN68" s="1">
        <v>1</v>
      </c>
      <c r="AO68" s="1">
        <v>0</v>
      </c>
      <c r="AP68" s="1">
        <v>0</v>
      </c>
      <c r="AQ68" s="1">
        <v>0</v>
      </c>
      <c r="AR68" s="1">
        <v>0</v>
      </c>
      <c r="AS68" s="1">
        <v>0</v>
      </c>
      <c r="AT68" s="1">
        <v>0</v>
      </c>
      <c r="AU68" s="1">
        <v>0</v>
      </c>
      <c r="AV68" s="1">
        <v>0</v>
      </c>
      <c r="AW68" s="1">
        <v>0</v>
      </c>
      <c r="AX68" s="1">
        <v>0</v>
      </c>
      <c r="AY68" s="1">
        <v>0</v>
      </c>
      <c r="AZ68" s="1">
        <v>0</v>
      </c>
      <c r="BA68" s="1">
        <v>0</v>
      </c>
      <c r="BB68" s="1">
        <v>0</v>
      </c>
      <c r="BC68" s="1">
        <v>0</v>
      </c>
    </row>
    <row r="69" spans="1:55" ht="11.25">
      <c r="A69" s="1" t="s">
        <v>137</v>
      </c>
      <c r="B69" s="1" t="s">
        <v>140</v>
      </c>
      <c r="C69" s="1">
        <v>66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1</v>
      </c>
      <c r="K69" s="1">
        <v>1</v>
      </c>
      <c r="L69" s="1">
        <v>1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1</v>
      </c>
      <c r="X69" s="1">
        <v>0</v>
      </c>
      <c r="Y69" s="1">
        <v>0</v>
      </c>
      <c r="Z69" s="1">
        <v>0</v>
      </c>
      <c r="AA69" s="1">
        <f t="shared" si="5"/>
        <v>23</v>
      </c>
      <c r="AB69" s="1">
        <f t="shared" si="6"/>
        <v>4</v>
      </c>
      <c r="AD69" s="1" t="str">
        <f aca="true" t="shared" si="9" ref="AD69:AD121">A69</f>
        <v>Megaselia</v>
      </c>
      <c r="AE69" s="1" t="str">
        <f t="shared" si="7"/>
        <v>digitalis</v>
      </c>
      <c r="AF69" s="1">
        <f t="shared" si="8"/>
        <v>66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  <c r="AL69" s="1">
        <v>0</v>
      </c>
      <c r="AM69" s="1">
        <v>1</v>
      </c>
      <c r="AN69" s="1">
        <v>1</v>
      </c>
      <c r="AO69" s="1">
        <v>1</v>
      </c>
      <c r="AP69" s="1">
        <v>0</v>
      </c>
      <c r="AQ69" s="1">
        <v>0</v>
      </c>
      <c r="AR69" s="1">
        <v>0</v>
      </c>
      <c r="AS69" s="1">
        <v>0</v>
      </c>
      <c r="AT69" s="1">
        <v>0</v>
      </c>
      <c r="AU69" s="1">
        <v>0</v>
      </c>
      <c r="AV69" s="1">
        <v>0</v>
      </c>
      <c r="AW69" s="1">
        <v>0</v>
      </c>
      <c r="AX69" s="1">
        <v>0</v>
      </c>
      <c r="AY69" s="1">
        <v>0</v>
      </c>
      <c r="AZ69" s="1">
        <v>1</v>
      </c>
      <c r="BA69" s="1">
        <v>0</v>
      </c>
      <c r="BB69" s="1">
        <v>0</v>
      </c>
      <c r="BC69" s="1">
        <v>0</v>
      </c>
    </row>
    <row r="70" spans="1:55" ht="11.25">
      <c r="A70" s="1" t="s">
        <v>137</v>
      </c>
      <c r="B70" s="1" t="s">
        <v>141</v>
      </c>
      <c r="C70" s="1">
        <v>67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3</v>
      </c>
      <c r="L70" s="1">
        <v>0</v>
      </c>
      <c r="M70" s="1">
        <v>0</v>
      </c>
      <c r="N70" s="1">
        <v>0</v>
      </c>
      <c r="O70" s="1">
        <v>1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f t="shared" si="5"/>
        <v>23</v>
      </c>
      <c r="AB70" s="1">
        <f t="shared" si="6"/>
        <v>4</v>
      </c>
      <c r="AD70" s="1" t="str">
        <f t="shared" si="9"/>
        <v>Megaselia</v>
      </c>
      <c r="AE70" s="1" t="str">
        <f t="shared" si="7"/>
        <v>diversa</v>
      </c>
      <c r="AF70" s="1">
        <f t="shared" si="8"/>
        <v>67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v>0</v>
      </c>
      <c r="AM70" s="1">
        <v>0</v>
      </c>
      <c r="AN70" s="1">
        <v>1</v>
      </c>
      <c r="AO70" s="1">
        <v>0</v>
      </c>
      <c r="AP70" s="1">
        <v>0</v>
      </c>
      <c r="AQ70" s="1">
        <v>0</v>
      </c>
      <c r="AR70" s="1">
        <v>1</v>
      </c>
      <c r="AS70" s="1">
        <v>0</v>
      </c>
      <c r="AT70" s="1">
        <v>0</v>
      </c>
      <c r="AU70" s="1">
        <v>0</v>
      </c>
      <c r="AV70" s="1">
        <v>0</v>
      </c>
      <c r="AW70" s="1">
        <v>0</v>
      </c>
      <c r="AX70" s="1">
        <v>0</v>
      </c>
      <c r="AY70" s="1">
        <v>0</v>
      </c>
      <c r="AZ70" s="1">
        <v>0</v>
      </c>
      <c r="BA70" s="1">
        <v>0</v>
      </c>
      <c r="BB70" s="1">
        <v>0</v>
      </c>
      <c r="BC70" s="1">
        <v>0</v>
      </c>
    </row>
    <row r="71" spans="1:55" ht="11.25">
      <c r="A71" s="1" t="s">
        <v>137</v>
      </c>
      <c r="B71" s="1" t="s">
        <v>142</v>
      </c>
      <c r="C71" s="1">
        <v>68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1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f t="shared" si="5"/>
        <v>23</v>
      </c>
      <c r="AB71" s="1">
        <f t="shared" si="6"/>
        <v>1</v>
      </c>
      <c r="AD71" s="1" t="str">
        <f t="shared" si="9"/>
        <v>Megaselia</v>
      </c>
      <c r="AE71" s="1" t="str">
        <f t="shared" si="7"/>
        <v>girandii</v>
      </c>
      <c r="AF71" s="1">
        <f t="shared" si="8"/>
        <v>68</v>
      </c>
      <c r="AG71" s="1">
        <v>0</v>
      </c>
      <c r="AH71" s="1">
        <v>0</v>
      </c>
      <c r="AI71" s="1">
        <v>0</v>
      </c>
      <c r="AJ71" s="1">
        <v>0</v>
      </c>
      <c r="AK71" s="1">
        <v>0</v>
      </c>
      <c r="AL71" s="1">
        <v>0</v>
      </c>
      <c r="AM71" s="1">
        <v>1</v>
      </c>
      <c r="AN71" s="1">
        <v>0</v>
      </c>
      <c r="AO71" s="1">
        <v>0</v>
      </c>
      <c r="AP71" s="1">
        <v>0</v>
      </c>
      <c r="AQ71" s="1">
        <v>0</v>
      </c>
      <c r="AR71" s="1">
        <v>0</v>
      </c>
      <c r="AS71" s="1">
        <v>0</v>
      </c>
      <c r="AT71" s="1">
        <v>0</v>
      </c>
      <c r="AU71" s="1">
        <v>0</v>
      </c>
      <c r="AV71" s="1">
        <v>0</v>
      </c>
      <c r="AW71" s="1">
        <v>0</v>
      </c>
      <c r="AX71" s="1">
        <v>0</v>
      </c>
      <c r="AY71" s="1">
        <v>0</v>
      </c>
      <c r="AZ71" s="1">
        <v>0</v>
      </c>
      <c r="BA71" s="1">
        <v>0</v>
      </c>
      <c r="BB71" s="1">
        <v>0</v>
      </c>
      <c r="BC71" s="1">
        <v>0</v>
      </c>
    </row>
    <row r="72" spans="1:55" ht="11.25">
      <c r="A72" s="1" t="s">
        <v>137</v>
      </c>
      <c r="B72" s="1" t="s">
        <v>143</v>
      </c>
      <c r="C72" s="1">
        <v>69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2</v>
      </c>
      <c r="J72" s="1">
        <v>1</v>
      </c>
      <c r="K72" s="1">
        <v>0</v>
      </c>
      <c r="L72" s="1">
        <v>2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1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f t="shared" si="5"/>
        <v>23</v>
      </c>
      <c r="AB72" s="1">
        <f t="shared" si="6"/>
        <v>6</v>
      </c>
      <c r="AD72" s="1" t="str">
        <f t="shared" si="9"/>
        <v>Megaselia</v>
      </c>
      <c r="AE72" s="1" t="str">
        <f t="shared" si="7"/>
        <v>groenlandica</v>
      </c>
      <c r="AF72" s="1">
        <f t="shared" si="8"/>
        <v>69</v>
      </c>
      <c r="AG72" s="1">
        <v>0</v>
      </c>
      <c r="AH72" s="1">
        <v>0</v>
      </c>
      <c r="AI72" s="1">
        <v>0</v>
      </c>
      <c r="AJ72" s="1">
        <v>0</v>
      </c>
      <c r="AK72" s="1">
        <v>0</v>
      </c>
      <c r="AL72" s="1">
        <v>1</v>
      </c>
      <c r="AM72" s="1">
        <v>1</v>
      </c>
      <c r="AN72" s="1">
        <v>0</v>
      </c>
      <c r="AO72" s="1">
        <v>1</v>
      </c>
      <c r="AP72" s="1">
        <v>0</v>
      </c>
      <c r="AQ72" s="1">
        <v>0</v>
      </c>
      <c r="AR72" s="1">
        <v>0</v>
      </c>
      <c r="AS72" s="1">
        <v>0</v>
      </c>
      <c r="AT72" s="1">
        <v>0</v>
      </c>
      <c r="AU72" s="1">
        <v>0</v>
      </c>
      <c r="AV72" s="1">
        <v>0</v>
      </c>
      <c r="AW72" s="1">
        <v>0</v>
      </c>
      <c r="AX72" s="1">
        <v>1</v>
      </c>
      <c r="AY72" s="1">
        <v>0</v>
      </c>
      <c r="AZ72" s="1">
        <v>0</v>
      </c>
      <c r="BA72" s="1">
        <v>0</v>
      </c>
      <c r="BB72" s="1">
        <v>0</v>
      </c>
      <c r="BC72" s="1">
        <v>0</v>
      </c>
    </row>
    <row r="73" spans="1:55" ht="11.25">
      <c r="A73" s="1" t="s">
        <v>137</v>
      </c>
      <c r="B73" s="1" t="s">
        <v>144</v>
      </c>
      <c r="C73" s="1">
        <v>70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1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f t="shared" si="5"/>
        <v>23</v>
      </c>
      <c r="AB73" s="1">
        <f t="shared" si="6"/>
        <v>1</v>
      </c>
      <c r="AD73" s="1" t="str">
        <f t="shared" si="9"/>
        <v>Megaselia</v>
      </c>
      <c r="AE73" s="1" t="str">
        <f t="shared" si="7"/>
        <v>pleuralis</v>
      </c>
      <c r="AF73" s="1">
        <f t="shared" si="8"/>
        <v>70</v>
      </c>
      <c r="AG73" s="1">
        <v>0</v>
      </c>
      <c r="AH73" s="1">
        <v>0</v>
      </c>
      <c r="AI73" s="1">
        <v>0</v>
      </c>
      <c r="AJ73" s="1">
        <v>0</v>
      </c>
      <c r="AK73" s="1">
        <v>0</v>
      </c>
      <c r="AL73" s="1">
        <v>0</v>
      </c>
      <c r="AM73" s="1">
        <v>0</v>
      </c>
      <c r="AN73" s="1">
        <v>0</v>
      </c>
      <c r="AO73" s="1">
        <v>1</v>
      </c>
      <c r="AP73" s="1">
        <v>0</v>
      </c>
      <c r="AQ73" s="1">
        <v>0</v>
      </c>
      <c r="AR73" s="1">
        <v>0</v>
      </c>
      <c r="AS73" s="1">
        <v>0</v>
      </c>
      <c r="AT73" s="1">
        <v>0</v>
      </c>
      <c r="AU73" s="1">
        <v>0</v>
      </c>
      <c r="AV73" s="1">
        <v>0</v>
      </c>
      <c r="AW73" s="1">
        <v>0</v>
      </c>
      <c r="AX73" s="1">
        <v>0</v>
      </c>
      <c r="AY73" s="1">
        <v>0</v>
      </c>
      <c r="AZ73" s="1">
        <v>0</v>
      </c>
      <c r="BA73" s="1">
        <v>0</v>
      </c>
      <c r="BB73" s="1">
        <v>0</v>
      </c>
      <c r="BC73" s="1">
        <v>0</v>
      </c>
    </row>
    <row r="74" spans="1:55" ht="11.25">
      <c r="A74" s="1" t="s">
        <v>137</v>
      </c>
      <c r="B74" s="1" t="s">
        <v>145</v>
      </c>
      <c r="C74" s="1">
        <v>71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1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f t="shared" si="5"/>
        <v>23</v>
      </c>
      <c r="AB74" s="1">
        <f t="shared" si="6"/>
        <v>1</v>
      </c>
      <c r="AD74" s="1" t="str">
        <f t="shared" si="9"/>
        <v>Megaselia</v>
      </c>
      <c r="AE74" s="1" t="str">
        <f t="shared" si="7"/>
        <v>sordida</v>
      </c>
      <c r="AF74" s="1">
        <f t="shared" si="8"/>
        <v>71</v>
      </c>
      <c r="AG74" s="1">
        <v>0</v>
      </c>
      <c r="AH74" s="1">
        <v>0</v>
      </c>
      <c r="AI74" s="1">
        <v>0</v>
      </c>
      <c r="AJ74" s="1">
        <v>0</v>
      </c>
      <c r="AK74" s="1">
        <v>0</v>
      </c>
      <c r="AL74" s="1">
        <v>0</v>
      </c>
      <c r="AM74" s="1">
        <v>0</v>
      </c>
      <c r="AN74" s="1">
        <v>1</v>
      </c>
      <c r="AO74" s="1">
        <v>0</v>
      </c>
      <c r="AP74" s="1">
        <v>0</v>
      </c>
      <c r="AQ74" s="1">
        <v>0</v>
      </c>
      <c r="AR74" s="1">
        <v>0</v>
      </c>
      <c r="AS74" s="1">
        <v>0</v>
      </c>
      <c r="AT74" s="1">
        <v>0</v>
      </c>
      <c r="AU74" s="1">
        <v>0</v>
      </c>
      <c r="AV74" s="1">
        <v>0</v>
      </c>
      <c r="AW74" s="1">
        <v>0</v>
      </c>
      <c r="AX74" s="1">
        <v>0</v>
      </c>
      <c r="AY74" s="1">
        <v>0</v>
      </c>
      <c r="AZ74" s="1">
        <v>0</v>
      </c>
      <c r="BA74" s="1">
        <v>0</v>
      </c>
      <c r="BB74" s="1">
        <v>0</v>
      </c>
      <c r="BC74" s="1">
        <v>0</v>
      </c>
    </row>
    <row r="75" spans="1:55" ht="11.25">
      <c r="A75" s="1" t="s">
        <v>137</v>
      </c>
      <c r="B75" s="1" t="s">
        <v>50</v>
      </c>
      <c r="C75" s="1">
        <v>72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1</v>
      </c>
      <c r="AA75" s="1">
        <f aca="true" t="shared" si="10" ref="AA75:AA118">COUNT(D75:Z75)</f>
        <v>23</v>
      </c>
      <c r="AB75" s="1">
        <f aca="true" t="shared" si="11" ref="AB75:AB118">SUM(D75:Z75)</f>
        <v>1</v>
      </c>
      <c r="AD75" s="1" t="str">
        <f t="shared" si="9"/>
        <v>Megaselia</v>
      </c>
      <c r="AE75" s="1" t="str">
        <f t="shared" si="7"/>
        <v>sp.</v>
      </c>
      <c r="AF75" s="1">
        <f t="shared" si="8"/>
        <v>72</v>
      </c>
      <c r="AG75" s="1">
        <v>0</v>
      </c>
      <c r="AH75" s="1">
        <v>0</v>
      </c>
      <c r="AI75" s="1">
        <v>0</v>
      </c>
      <c r="AJ75" s="1">
        <v>0</v>
      </c>
      <c r="AK75" s="1">
        <v>0</v>
      </c>
      <c r="AL75" s="1">
        <v>0</v>
      </c>
      <c r="AM75" s="1">
        <v>0</v>
      </c>
      <c r="AN75" s="1">
        <v>0</v>
      </c>
      <c r="AO75" s="1">
        <v>0</v>
      </c>
      <c r="AP75" s="1">
        <v>0</v>
      </c>
      <c r="AQ75" s="1">
        <v>0</v>
      </c>
      <c r="AR75" s="1">
        <v>0</v>
      </c>
      <c r="AS75" s="1">
        <v>0</v>
      </c>
      <c r="AT75" s="1">
        <v>0</v>
      </c>
      <c r="AU75" s="1">
        <v>0</v>
      </c>
      <c r="AV75" s="1">
        <v>0</v>
      </c>
      <c r="AW75" s="1">
        <v>0</v>
      </c>
      <c r="AX75" s="1">
        <v>0</v>
      </c>
      <c r="AY75" s="1">
        <v>0</v>
      </c>
      <c r="AZ75" s="1">
        <v>0</v>
      </c>
      <c r="BA75" s="1">
        <v>0</v>
      </c>
      <c r="BB75" s="1">
        <v>0</v>
      </c>
      <c r="BC75" s="1">
        <v>1</v>
      </c>
    </row>
    <row r="76" spans="1:55" ht="11.25">
      <c r="A76" s="1" t="s">
        <v>146</v>
      </c>
      <c r="B76" s="1" t="s">
        <v>147</v>
      </c>
      <c r="C76" s="1">
        <v>73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1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f t="shared" si="10"/>
        <v>23</v>
      </c>
      <c r="AB76" s="1">
        <f t="shared" si="11"/>
        <v>1</v>
      </c>
      <c r="AD76" s="1" t="str">
        <f t="shared" si="9"/>
        <v>Parapiophila</v>
      </c>
      <c r="AE76" s="1" t="str">
        <f t="shared" si="7"/>
        <v>vulgaris</v>
      </c>
      <c r="AF76" s="1">
        <f t="shared" si="8"/>
        <v>73</v>
      </c>
      <c r="AG76" s="1">
        <v>0</v>
      </c>
      <c r="AH76" s="1">
        <v>0</v>
      </c>
      <c r="AI76" s="1">
        <v>0</v>
      </c>
      <c r="AJ76" s="1">
        <v>0</v>
      </c>
      <c r="AK76" s="1">
        <v>0</v>
      </c>
      <c r="AL76" s="1">
        <v>0</v>
      </c>
      <c r="AM76" s="1">
        <v>0</v>
      </c>
      <c r="AN76" s="1">
        <v>0</v>
      </c>
      <c r="AO76" s="1">
        <v>0</v>
      </c>
      <c r="AP76" s="1">
        <v>0</v>
      </c>
      <c r="AQ76" s="1">
        <v>0</v>
      </c>
      <c r="AR76" s="1">
        <v>1</v>
      </c>
      <c r="AS76" s="1">
        <v>0</v>
      </c>
      <c r="AT76" s="1">
        <v>0</v>
      </c>
      <c r="AU76" s="1">
        <v>0</v>
      </c>
      <c r="AV76" s="1">
        <v>0</v>
      </c>
      <c r="AW76" s="1">
        <v>0</v>
      </c>
      <c r="AX76" s="1">
        <v>0</v>
      </c>
      <c r="AY76" s="1">
        <v>0</v>
      </c>
      <c r="AZ76" s="1">
        <v>0</v>
      </c>
      <c r="BA76" s="1">
        <v>0</v>
      </c>
      <c r="BB76" s="1">
        <v>0</v>
      </c>
      <c r="BC76" s="1">
        <v>0</v>
      </c>
    </row>
    <row r="77" spans="1:55" ht="11.25">
      <c r="A77" s="1" t="s">
        <v>148</v>
      </c>
      <c r="B77" s="1" t="s">
        <v>108</v>
      </c>
      <c r="C77" s="1">
        <v>74</v>
      </c>
      <c r="D77" s="1">
        <v>0</v>
      </c>
      <c r="E77" s="1">
        <v>0</v>
      </c>
      <c r="F77" s="1">
        <v>0</v>
      </c>
      <c r="G77" s="1">
        <v>0</v>
      </c>
      <c r="H77" s="1">
        <v>1</v>
      </c>
      <c r="I77" s="1">
        <v>0</v>
      </c>
      <c r="J77" s="1">
        <v>0</v>
      </c>
      <c r="K77" s="1">
        <v>0</v>
      </c>
      <c r="L77" s="1">
        <v>0</v>
      </c>
      <c r="M77" s="1">
        <v>3</v>
      </c>
      <c r="N77" s="1">
        <v>0</v>
      </c>
      <c r="O77" s="1">
        <v>1</v>
      </c>
      <c r="P77" s="1">
        <v>0</v>
      </c>
      <c r="Q77" s="1">
        <v>0</v>
      </c>
      <c r="R77" s="1">
        <v>4</v>
      </c>
      <c r="S77" s="1">
        <v>3</v>
      </c>
      <c r="T77" s="1">
        <v>7</v>
      </c>
      <c r="U77" s="1">
        <v>0</v>
      </c>
      <c r="V77" s="1">
        <v>0</v>
      </c>
      <c r="W77" s="1">
        <v>2</v>
      </c>
      <c r="X77" s="1">
        <v>0</v>
      </c>
      <c r="Y77" s="1">
        <v>0</v>
      </c>
      <c r="Z77" s="1">
        <v>1</v>
      </c>
      <c r="AA77" s="1">
        <f t="shared" si="10"/>
        <v>23</v>
      </c>
      <c r="AB77" s="1">
        <f t="shared" si="11"/>
        <v>22</v>
      </c>
      <c r="AD77" s="1" t="str">
        <f t="shared" si="9"/>
        <v>Chamaepsila</v>
      </c>
      <c r="AE77" s="1" t="str">
        <f t="shared" si="7"/>
        <v>morio</v>
      </c>
      <c r="AF77" s="1">
        <f t="shared" si="8"/>
        <v>74</v>
      </c>
      <c r="AG77" s="1">
        <v>0</v>
      </c>
      <c r="AH77" s="1">
        <v>0</v>
      </c>
      <c r="AI77" s="1">
        <v>0</v>
      </c>
      <c r="AJ77" s="1">
        <v>0</v>
      </c>
      <c r="AK77" s="1">
        <v>1</v>
      </c>
      <c r="AL77" s="1">
        <v>0</v>
      </c>
      <c r="AM77" s="1">
        <v>0</v>
      </c>
      <c r="AN77" s="1">
        <v>0</v>
      </c>
      <c r="AO77" s="1">
        <v>0</v>
      </c>
      <c r="AP77" s="1">
        <v>1</v>
      </c>
      <c r="AQ77" s="1">
        <v>0</v>
      </c>
      <c r="AR77" s="1">
        <v>1</v>
      </c>
      <c r="AS77" s="1">
        <v>0</v>
      </c>
      <c r="AT77" s="1">
        <v>0</v>
      </c>
      <c r="AU77" s="1">
        <v>1</v>
      </c>
      <c r="AV77" s="1">
        <v>1</v>
      </c>
      <c r="AW77" s="1">
        <v>1</v>
      </c>
      <c r="AX77" s="1">
        <v>0</v>
      </c>
      <c r="AY77" s="1">
        <v>0</v>
      </c>
      <c r="AZ77" s="1">
        <v>1</v>
      </c>
      <c r="BA77" s="1">
        <v>0</v>
      </c>
      <c r="BB77" s="1">
        <v>0</v>
      </c>
      <c r="BC77" s="1">
        <v>1</v>
      </c>
    </row>
    <row r="78" spans="1:55" ht="11.25">
      <c r="A78" s="1" t="s">
        <v>149</v>
      </c>
      <c r="B78" s="1" t="s">
        <v>150</v>
      </c>
      <c r="C78" s="1">
        <v>75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1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1</v>
      </c>
      <c r="Z78" s="1">
        <v>0</v>
      </c>
      <c r="AA78" s="1">
        <f t="shared" si="10"/>
        <v>23</v>
      </c>
      <c r="AB78" s="1">
        <f t="shared" si="11"/>
        <v>2</v>
      </c>
      <c r="AD78" s="1" t="str">
        <f t="shared" si="9"/>
        <v>Gimnomera</v>
      </c>
      <c r="AE78" s="1" t="str">
        <f t="shared" si="7"/>
        <v>dorsala</v>
      </c>
      <c r="AF78" s="1">
        <f t="shared" si="8"/>
        <v>75</v>
      </c>
      <c r="AG78" s="1">
        <v>0</v>
      </c>
      <c r="AH78" s="1">
        <v>0</v>
      </c>
      <c r="AI78" s="1">
        <v>0</v>
      </c>
      <c r="AJ78" s="1">
        <v>0</v>
      </c>
      <c r="AK78" s="1">
        <v>0</v>
      </c>
      <c r="AL78" s="1">
        <v>0</v>
      </c>
      <c r="AM78" s="1">
        <v>0</v>
      </c>
      <c r="AN78" s="1">
        <v>0</v>
      </c>
      <c r="AO78" s="1">
        <v>0</v>
      </c>
      <c r="AP78" s="1">
        <v>0</v>
      </c>
      <c r="AQ78" s="1">
        <v>0</v>
      </c>
      <c r="AR78" s="1">
        <v>0</v>
      </c>
      <c r="AS78" s="1">
        <v>1</v>
      </c>
      <c r="AT78" s="1">
        <v>0</v>
      </c>
      <c r="AU78" s="1">
        <v>0</v>
      </c>
      <c r="AV78" s="1">
        <v>0</v>
      </c>
      <c r="AW78" s="1">
        <v>0</v>
      </c>
      <c r="AX78" s="1">
        <v>0</v>
      </c>
      <c r="AY78" s="1">
        <v>0</v>
      </c>
      <c r="AZ78" s="1">
        <v>0</v>
      </c>
      <c r="BA78" s="1">
        <v>0</v>
      </c>
      <c r="BB78" s="1">
        <v>1</v>
      </c>
      <c r="BC78" s="1">
        <v>0</v>
      </c>
    </row>
    <row r="79" spans="1:55" ht="11.25">
      <c r="A79" s="1" t="s">
        <v>151</v>
      </c>
      <c r="B79" s="1" t="s">
        <v>142</v>
      </c>
      <c r="C79" s="1">
        <v>76</v>
      </c>
      <c r="D79" s="1">
        <v>0</v>
      </c>
      <c r="E79" s="1">
        <v>1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f t="shared" si="10"/>
        <v>23</v>
      </c>
      <c r="AB79" s="1">
        <f t="shared" si="11"/>
        <v>1</v>
      </c>
      <c r="AD79" s="1" t="str">
        <f t="shared" si="9"/>
        <v>Bradysia</v>
      </c>
      <c r="AE79" s="1" t="str">
        <f t="shared" si="7"/>
        <v>girandii</v>
      </c>
      <c r="AF79" s="1">
        <f t="shared" si="8"/>
        <v>76</v>
      </c>
      <c r="AG79" s="1">
        <v>0</v>
      </c>
      <c r="AH79" s="1">
        <v>1</v>
      </c>
      <c r="AI79" s="1">
        <v>0</v>
      </c>
      <c r="AJ79" s="1">
        <v>0</v>
      </c>
      <c r="AK79" s="1">
        <v>0</v>
      </c>
      <c r="AL79" s="1">
        <v>0</v>
      </c>
      <c r="AM79" s="1">
        <v>0</v>
      </c>
      <c r="AN79" s="1">
        <v>0</v>
      </c>
      <c r="AO79" s="1">
        <v>0</v>
      </c>
      <c r="AP79" s="1">
        <v>0</v>
      </c>
      <c r="AQ79" s="1">
        <v>0</v>
      </c>
      <c r="AR79" s="1">
        <v>0</v>
      </c>
      <c r="AS79" s="1">
        <v>0</v>
      </c>
      <c r="AT79" s="1">
        <v>0</v>
      </c>
      <c r="AU79" s="1">
        <v>0</v>
      </c>
      <c r="AV79" s="1">
        <v>0</v>
      </c>
      <c r="AW79" s="1">
        <v>0</v>
      </c>
      <c r="AX79" s="1">
        <v>0</v>
      </c>
      <c r="AY79" s="1">
        <v>0</v>
      </c>
      <c r="AZ79" s="1">
        <v>0</v>
      </c>
      <c r="BA79" s="1">
        <v>0</v>
      </c>
      <c r="BB79" s="1">
        <v>0</v>
      </c>
      <c r="BC79" s="1">
        <v>0</v>
      </c>
    </row>
    <row r="80" spans="1:55" ht="11.25">
      <c r="A80" s="1" t="s">
        <v>151</v>
      </c>
      <c r="B80" s="1" t="s">
        <v>50</v>
      </c>
      <c r="C80" s="1">
        <v>77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1</v>
      </c>
      <c r="X80" s="1">
        <v>0</v>
      </c>
      <c r="Y80" s="1">
        <v>0</v>
      </c>
      <c r="Z80" s="1">
        <v>0</v>
      </c>
      <c r="AA80" s="1">
        <f t="shared" si="10"/>
        <v>23</v>
      </c>
      <c r="AB80" s="1">
        <f t="shared" si="11"/>
        <v>1</v>
      </c>
      <c r="AD80" s="1" t="str">
        <f t="shared" si="9"/>
        <v>Bradysia</v>
      </c>
      <c r="AE80" s="1" t="str">
        <f t="shared" si="7"/>
        <v>sp.</v>
      </c>
      <c r="AF80" s="1">
        <f t="shared" si="8"/>
        <v>77</v>
      </c>
      <c r="AG80" s="1">
        <v>0</v>
      </c>
      <c r="AH80" s="1">
        <v>0</v>
      </c>
      <c r="AI80" s="1">
        <v>0</v>
      </c>
      <c r="AJ80" s="1">
        <v>0</v>
      </c>
      <c r="AK80" s="1">
        <v>0</v>
      </c>
      <c r="AL80" s="1">
        <v>0</v>
      </c>
      <c r="AM80" s="1">
        <v>0</v>
      </c>
      <c r="AN80" s="1">
        <v>0</v>
      </c>
      <c r="AO80" s="1">
        <v>0</v>
      </c>
      <c r="AP80" s="1">
        <v>0</v>
      </c>
      <c r="AQ80" s="1">
        <v>0</v>
      </c>
      <c r="AR80" s="1">
        <v>0</v>
      </c>
      <c r="AS80" s="1">
        <v>0</v>
      </c>
      <c r="AT80" s="1">
        <v>0</v>
      </c>
      <c r="AU80" s="1">
        <v>0</v>
      </c>
      <c r="AV80" s="1">
        <v>0</v>
      </c>
      <c r="AW80" s="1">
        <v>0</v>
      </c>
      <c r="AX80" s="1">
        <v>0</v>
      </c>
      <c r="AY80" s="1">
        <v>0</v>
      </c>
      <c r="AZ80" s="1">
        <v>1</v>
      </c>
      <c r="BA80" s="1">
        <v>0</v>
      </c>
      <c r="BB80" s="1">
        <v>0</v>
      </c>
      <c r="BC80" s="1">
        <v>0</v>
      </c>
    </row>
    <row r="81" spans="1:55" ht="11.25">
      <c r="A81" s="1" t="s">
        <v>151</v>
      </c>
      <c r="B81" s="1" t="s">
        <v>50</v>
      </c>
      <c r="C81" s="1">
        <v>78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2</v>
      </c>
      <c r="AA81" s="1">
        <f t="shared" si="10"/>
        <v>23</v>
      </c>
      <c r="AB81" s="1">
        <f t="shared" si="11"/>
        <v>2</v>
      </c>
      <c r="AD81" s="1" t="str">
        <f t="shared" si="9"/>
        <v>Bradysia</v>
      </c>
      <c r="AE81" s="1" t="str">
        <f t="shared" si="7"/>
        <v>sp.</v>
      </c>
      <c r="AF81" s="1">
        <f t="shared" si="8"/>
        <v>78</v>
      </c>
      <c r="AG81" s="1">
        <v>0</v>
      </c>
      <c r="AH81" s="1">
        <v>0</v>
      </c>
      <c r="AI81" s="1">
        <v>0</v>
      </c>
      <c r="AJ81" s="1">
        <v>0</v>
      </c>
      <c r="AK81" s="1">
        <v>0</v>
      </c>
      <c r="AL81" s="1">
        <v>0</v>
      </c>
      <c r="AM81" s="1">
        <v>0</v>
      </c>
      <c r="AN81" s="1">
        <v>0</v>
      </c>
      <c r="AO81" s="1">
        <v>0</v>
      </c>
      <c r="AP81" s="1">
        <v>0</v>
      </c>
      <c r="AQ81" s="1">
        <v>0</v>
      </c>
      <c r="AR81" s="1">
        <v>0</v>
      </c>
      <c r="AS81" s="1">
        <v>0</v>
      </c>
      <c r="AT81" s="1">
        <v>0</v>
      </c>
      <c r="AU81" s="1">
        <v>0</v>
      </c>
      <c r="AV81" s="1">
        <v>0</v>
      </c>
      <c r="AW81" s="1">
        <v>0</v>
      </c>
      <c r="AX81" s="1">
        <v>0</v>
      </c>
      <c r="AY81" s="1">
        <v>0</v>
      </c>
      <c r="AZ81" s="1">
        <v>0</v>
      </c>
      <c r="BA81" s="1">
        <v>0</v>
      </c>
      <c r="BB81" s="1">
        <v>0</v>
      </c>
      <c r="BC81" s="1">
        <v>1</v>
      </c>
    </row>
    <row r="82" spans="1:55" ht="11.25">
      <c r="A82" s="1" t="s">
        <v>151</v>
      </c>
      <c r="B82" s="1" t="s">
        <v>50</v>
      </c>
      <c r="C82" s="1">
        <v>79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1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f t="shared" si="10"/>
        <v>23</v>
      </c>
      <c r="AB82" s="1">
        <f t="shared" si="11"/>
        <v>1</v>
      </c>
      <c r="AD82" s="1" t="str">
        <f t="shared" si="9"/>
        <v>Bradysia</v>
      </c>
      <c r="AE82" s="1" t="str">
        <f t="shared" si="7"/>
        <v>sp.</v>
      </c>
      <c r="AF82" s="1">
        <f t="shared" si="8"/>
        <v>79</v>
      </c>
      <c r="AG82" s="1">
        <v>0</v>
      </c>
      <c r="AH82" s="1">
        <v>0</v>
      </c>
      <c r="AI82" s="1">
        <v>0</v>
      </c>
      <c r="AJ82" s="1">
        <v>0</v>
      </c>
      <c r="AK82" s="1">
        <v>0</v>
      </c>
      <c r="AL82" s="1">
        <v>0</v>
      </c>
      <c r="AM82" s="1">
        <v>0</v>
      </c>
      <c r="AN82" s="1">
        <v>1</v>
      </c>
      <c r="AO82" s="1">
        <v>0</v>
      </c>
      <c r="AP82" s="1">
        <v>0</v>
      </c>
      <c r="AQ82" s="1">
        <v>0</v>
      </c>
      <c r="AR82" s="1">
        <v>0</v>
      </c>
      <c r="AS82" s="1">
        <v>0</v>
      </c>
      <c r="AT82" s="1">
        <v>0</v>
      </c>
      <c r="AU82" s="1">
        <v>0</v>
      </c>
      <c r="AV82" s="1">
        <v>0</v>
      </c>
      <c r="AW82" s="1">
        <v>0</v>
      </c>
      <c r="AX82" s="1">
        <v>0</v>
      </c>
      <c r="AY82" s="1">
        <v>0</v>
      </c>
      <c r="AZ82" s="1">
        <v>0</v>
      </c>
      <c r="BA82" s="1">
        <v>0</v>
      </c>
      <c r="BB82" s="1">
        <v>0</v>
      </c>
      <c r="BC82" s="1">
        <v>0</v>
      </c>
    </row>
    <row r="83" spans="1:55" ht="11.25">
      <c r="A83" s="1" t="s">
        <v>152</v>
      </c>
      <c r="B83" s="1" t="s">
        <v>153</v>
      </c>
      <c r="C83" s="1">
        <v>80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1</v>
      </c>
      <c r="S83" s="1">
        <v>3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f t="shared" si="10"/>
        <v>23</v>
      </c>
      <c r="AB83" s="1">
        <f t="shared" si="11"/>
        <v>4</v>
      </c>
      <c r="AD83" s="1" t="str">
        <f t="shared" si="9"/>
        <v>Corynoptera</v>
      </c>
      <c r="AE83" s="1" t="str">
        <f t="shared" si="7"/>
        <v>refrigerata</v>
      </c>
      <c r="AF83" s="1">
        <f t="shared" si="8"/>
        <v>80</v>
      </c>
      <c r="AG83" s="1">
        <v>0</v>
      </c>
      <c r="AH83" s="1">
        <v>0</v>
      </c>
      <c r="AI83" s="1">
        <v>0</v>
      </c>
      <c r="AJ83" s="1">
        <v>0</v>
      </c>
      <c r="AK83" s="1">
        <v>0</v>
      </c>
      <c r="AL83" s="1">
        <v>0</v>
      </c>
      <c r="AM83" s="1">
        <v>0</v>
      </c>
      <c r="AN83" s="1">
        <v>0</v>
      </c>
      <c r="AO83" s="1">
        <v>0</v>
      </c>
      <c r="AP83" s="1">
        <v>0</v>
      </c>
      <c r="AQ83" s="1">
        <v>0</v>
      </c>
      <c r="AR83" s="1">
        <v>0</v>
      </c>
      <c r="AS83" s="1">
        <v>0</v>
      </c>
      <c r="AT83" s="1">
        <v>0</v>
      </c>
      <c r="AU83" s="1">
        <v>1</v>
      </c>
      <c r="AV83" s="1">
        <v>1</v>
      </c>
      <c r="AW83" s="1">
        <v>0</v>
      </c>
      <c r="AX83" s="1">
        <v>0</v>
      </c>
      <c r="AY83" s="1">
        <v>0</v>
      </c>
      <c r="AZ83" s="1">
        <v>0</v>
      </c>
      <c r="BA83" s="1">
        <v>0</v>
      </c>
      <c r="BB83" s="1">
        <v>0</v>
      </c>
      <c r="BC83" s="1">
        <v>0</v>
      </c>
    </row>
    <row r="84" spans="1:55" ht="11.25">
      <c r="A84" s="1" t="s">
        <v>152</v>
      </c>
      <c r="B84" s="1" t="s">
        <v>50</v>
      </c>
      <c r="C84" s="1">
        <v>81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1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f t="shared" si="10"/>
        <v>23</v>
      </c>
      <c r="AB84" s="1">
        <f t="shared" si="11"/>
        <v>1</v>
      </c>
      <c r="AD84" s="1" t="str">
        <f t="shared" si="9"/>
        <v>Corynoptera</v>
      </c>
      <c r="AE84" s="1" t="str">
        <f t="shared" si="7"/>
        <v>sp.</v>
      </c>
      <c r="AF84" s="1">
        <f t="shared" si="8"/>
        <v>81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  <c r="AL84" s="1">
        <v>0</v>
      </c>
      <c r="AM84" s="1">
        <v>1</v>
      </c>
      <c r="AN84" s="1">
        <v>0</v>
      </c>
      <c r="AO84" s="1">
        <v>0</v>
      </c>
      <c r="AP84" s="1">
        <v>0</v>
      </c>
      <c r="AQ84" s="1">
        <v>0</v>
      </c>
      <c r="AR84" s="1">
        <v>0</v>
      </c>
      <c r="AS84" s="1">
        <v>0</v>
      </c>
      <c r="AT84" s="1">
        <v>0</v>
      </c>
      <c r="AU84" s="1">
        <v>0</v>
      </c>
      <c r="AV84" s="1">
        <v>0</v>
      </c>
      <c r="AW84" s="1">
        <v>0</v>
      </c>
      <c r="AX84" s="1">
        <v>0</v>
      </c>
      <c r="AY84" s="1">
        <v>0</v>
      </c>
      <c r="AZ84" s="1">
        <v>0</v>
      </c>
      <c r="BA84" s="1">
        <v>0</v>
      </c>
      <c r="BB84" s="1">
        <v>0</v>
      </c>
      <c r="BC84" s="1">
        <v>0</v>
      </c>
    </row>
    <row r="85" spans="1:55" ht="11.25">
      <c r="A85" s="1" t="s">
        <v>152</v>
      </c>
      <c r="B85" s="1" t="s">
        <v>50</v>
      </c>
      <c r="C85" s="1">
        <v>82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1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f t="shared" si="10"/>
        <v>23</v>
      </c>
      <c r="AB85" s="1">
        <f t="shared" si="11"/>
        <v>1</v>
      </c>
      <c r="AD85" s="1" t="str">
        <f t="shared" si="9"/>
        <v>Corynoptera</v>
      </c>
      <c r="AE85" s="1" t="str">
        <f t="shared" si="7"/>
        <v>sp.</v>
      </c>
      <c r="AF85" s="1">
        <f t="shared" si="8"/>
        <v>82</v>
      </c>
      <c r="AG85" s="1">
        <v>0</v>
      </c>
      <c r="AH85" s="1">
        <v>0</v>
      </c>
      <c r="AI85" s="1">
        <v>0</v>
      </c>
      <c r="AJ85" s="1">
        <v>0</v>
      </c>
      <c r="AK85" s="1">
        <v>0</v>
      </c>
      <c r="AL85" s="1">
        <v>0</v>
      </c>
      <c r="AM85" s="1">
        <v>1</v>
      </c>
      <c r="AN85" s="1">
        <v>0</v>
      </c>
      <c r="AO85" s="1">
        <v>0</v>
      </c>
      <c r="AP85" s="1">
        <v>0</v>
      </c>
      <c r="AQ85" s="1">
        <v>0</v>
      </c>
      <c r="AR85" s="1">
        <v>0</v>
      </c>
      <c r="AS85" s="1">
        <v>0</v>
      </c>
      <c r="AT85" s="1">
        <v>0</v>
      </c>
      <c r="AU85" s="1">
        <v>0</v>
      </c>
      <c r="AV85" s="1">
        <v>0</v>
      </c>
      <c r="AW85" s="1">
        <v>0</v>
      </c>
      <c r="AX85" s="1">
        <v>0</v>
      </c>
      <c r="AY85" s="1">
        <v>0</v>
      </c>
      <c r="AZ85" s="1">
        <v>0</v>
      </c>
      <c r="BA85" s="1">
        <v>0</v>
      </c>
      <c r="BB85" s="1">
        <v>0</v>
      </c>
      <c r="BC85" s="1">
        <v>0</v>
      </c>
    </row>
    <row r="86" spans="1:55" ht="11.25">
      <c r="A86" s="1" t="s">
        <v>154</v>
      </c>
      <c r="B86" s="1" t="s">
        <v>155</v>
      </c>
      <c r="C86" s="1">
        <v>83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17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f t="shared" si="10"/>
        <v>23</v>
      </c>
      <c r="AB86" s="1">
        <f t="shared" si="11"/>
        <v>17</v>
      </c>
      <c r="AD86" s="1" t="str">
        <f t="shared" si="9"/>
        <v>Lycoriella</v>
      </c>
      <c r="AE86" s="1" t="str">
        <f t="shared" si="7"/>
        <v>curvispina</v>
      </c>
      <c r="AF86" s="1">
        <f t="shared" si="8"/>
        <v>83</v>
      </c>
      <c r="AG86" s="1">
        <v>0</v>
      </c>
      <c r="AH86" s="1">
        <v>0</v>
      </c>
      <c r="AI86" s="1">
        <v>0</v>
      </c>
      <c r="AJ86" s="1">
        <v>0</v>
      </c>
      <c r="AK86" s="1">
        <v>0</v>
      </c>
      <c r="AL86" s="1">
        <v>0</v>
      </c>
      <c r="AM86" s="1">
        <v>1</v>
      </c>
      <c r="AN86" s="1">
        <v>0</v>
      </c>
      <c r="AO86" s="1">
        <v>0</v>
      </c>
      <c r="AP86" s="1">
        <v>0</v>
      </c>
      <c r="AQ86" s="1">
        <v>0</v>
      </c>
      <c r="AR86" s="1">
        <v>0</v>
      </c>
      <c r="AS86" s="1">
        <v>0</v>
      </c>
      <c r="AT86" s="1">
        <v>0</v>
      </c>
      <c r="AU86" s="1">
        <v>0</v>
      </c>
      <c r="AV86" s="1">
        <v>0</v>
      </c>
      <c r="AW86" s="1">
        <v>0</v>
      </c>
      <c r="AX86" s="1">
        <v>0</v>
      </c>
      <c r="AY86" s="1">
        <v>0</v>
      </c>
      <c r="AZ86" s="1">
        <v>0</v>
      </c>
      <c r="BA86" s="1">
        <v>0</v>
      </c>
      <c r="BB86" s="1">
        <v>0</v>
      </c>
      <c r="BC86" s="1">
        <v>0</v>
      </c>
    </row>
    <row r="87" spans="1:55" ht="11.25">
      <c r="A87" s="1" t="s">
        <v>154</v>
      </c>
      <c r="B87" s="1" t="s">
        <v>156</v>
      </c>
      <c r="C87" s="1">
        <v>84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1</v>
      </c>
      <c r="AA87" s="1">
        <f t="shared" si="10"/>
        <v>23</v>
      </c>
      <c r="AB87" s="1">
        <f t="shared" si="11"/>
        <v>1</v>
      </c>
      <c r="AD87" s="1" t="str">
        <f t="shared" si="9"/>
        <v>Lycoriella</v>
      </c>
      <c r="AE87" s="1" t="str">
        <f t="shared" si="7"/>
        <v>freyi</v>
      </c>
      <c r="AF87" s="1">
        <f t="shared" si="8"/>
        <v>84</v>
      </c>
      <c r="AG87" s="1">
        <v>0</v>
      </c>
      <c r="AH87" s="1">
        <v>0</v>
      </c>
      <c r="AI87" s="1">
        <v>0</v>
      </c>
      <c r="AJ87" s="1">
        <v>0</v>
      </c>
      <c r="AK87" s="1">
        <v>0</v>
      </c>
      <c r="AL87" s="1">
        <v>0</v>
      </c>
      <c r="AM87" s="1">
        <v>0</v>
      </c>
      <c r="AN87" s="1">
        <v>0</v>
      </c>
      <c r="AO87" s="1">
        <v>0</v>
      </c>
      <c r="AP87" s="1">
        <v>0</v>
      </c>
      <c r="AQ87" s="1">
        <v>0</v>
      </c>
      <c r="AR87" s="1">
        <v>0</v>
      </c>
      <c r="AS87" s="1">
        <v>0</v>
      </c>
      <c r="AT87" s="1">
        <v>0</v>
      </c>
      <c r="AU87" s="1">
        <v>0</v>
      </c>
      <c r="AV87" s="1">
        <v>0</v>
      </c>
      <c r="AW87" s="1">
        <v>0</v>
      </c>
      <c r="AX87" s="1">
        <v>0</v>
      </c>
      <c r="AY87" s="1">
        <v>0</v>
      </c>
      <c r="AZ87" s="1">
        <v>0</v>
      </c>
      <c r="BA87" s="1">
        <v>0</v>
      </c>
      <c r="BB87" s="1">
        <v>0</v>
      </c>
      <c r="BC87" s="1">
        <v>1</v>
      </c>
    </row>
    <row r="88" spans="1:55" ht="11.25">
      <c r="A88" s="1" t="s">
        <v>154</v>
      </c>
      <c r="B88" s="1" t="s">
        <v>50</v>
      </c>
      <c r="C88" s="1">
        <v>85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1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f t="shared" si="10"/>
        <v>23</v>
      </c>
      <c r="AB88" s="1">
        <f t="shared" si="11"/>
        <v>1</v>
      </c>
      <c r="AD88" s="1" t="str">
        <f t="shared" si="9"/>
        <v>Lycoriella</v>
      </c>
      <c r="AE88" s="1" t="str">
        <f t="shared" si="7"/>
        <v>sp.</v>
      </c>
      <c r="AF88" s="1">
        <f t="shared" si="8"/>
        <v>85</v>
      </c>
      <c r="AG88" s="1">
        <v>0</v>
      </c>
      <c r="AH88" s="1">
        <v>0</v>
      </c>
      <c r="AI88" s="1">
        <v>0</v>
      </c>
      <c r="AJ88" s="1">
        <v>0</v>
      </c>
      <c r="AK88" s="1">
        <v>0</v>
      </c>
      <c r="AL88" s="1">
        <v>0</v>
      </c>
      <c r="AM88" s="1">
        <v>1</v>
      </c>
      <c r="AN88" s="1">
        <v>0</v>
      </c>
      <c r="AO88" s="1">
        <v>0</v>
      </c>
      <c r="AP88" s="1">
        <v>0</v>
      </c>
      <c r="AQ88" s="1">
        <v>0</v>
      </c>
      <c r="AR88" s="1">
        <v>0</v>
      </c>
      <c r="AS88" s="1">
        <v>0</v>
      </c>
      <c r="AT88" s="1">
        <v>0</v>
      </c>
      <c r="AU88" s="1">
        <v>0</v>
      </c>
      <c r="AV88" s="1">
        <v>0</v>
      </c>
      <c r="AW88" s="1">
        <v>0</v>
      </c>
      <c r="AX88" s="1">
        <v>0</v>
      </c>
      <c r="AY88" s="1">
        <v>0</v>
      </c>
      <c r="AZ88" s="1">
        <v>0</v>
      </c>
      <c r="BA88" s="1">
        <v>0</v>
      </c>
      <c r="BB88" s="1">
        <v>0</v>
      </c>
      <c r="BC88" s="1">
        <v>0</v>
      </c>
    </row>
    <row r="89" spans="1:55" ht="11.25">
      <c r="A89" s="1" t="s">
        <v>154</v>
      </c>
      <c r="B89" s="1" t="s">
        <v>50</v>
      </c>
      <c r="C89" s="1">
        <v>86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2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f t="shared" si="10"/>
        <v>23</v>
      </c>
      <c r="AB89" s="1">
        <f t="shared" si="11"/>
        <v>2</v>
      </c>
      <c r="AD89" s="1" t="str">
        <f t="shared" si="9"/>
        <v>Lycoriella</v>
      </c>
      <c r="AE89" s="1" t="str">
        <f t="shared" si="7"/>
        <v>sp.</v>
      </c>
      <c r="AF89" s="1">
        <f t="shared" si="8"/>
        <v>86</v>
      </c>
      <c r="AG89" s="1">
        <v>0</v>
      </c>
      <c r="AH89" s="1">
        <v>0</v>
      </c>
      <c r="AI89" s="1">
        <v>0</v>
      </c>
      <c r="AJ89" s="1">
        <v>0</v>
      </c>
      <c r="AK89" s="1">
        <v>0</v>
      </c>
      <c r="AL89" s="1">
        <v>0</v>
      </c>
      <c r="AM89" s="1">
        <v>0</v>
      </c>
      <c r="AN89" s="1">
        <v>0</v>
      </c>
      <c r="AO89" s="1">
        <v>0</v>
      </c>
      <c r="AP89" s="1">
        <v>0</v>
      </c>
      <c r="AQ89" s="1">
        <v>0</v>
      </c>
      <c r="AR89" s="1">
        <v>0</v>
      </c>
      <c r="AS89" s="1">
        <v>0</v>
      </c>
      <c r="AT89" s="1">
        <v>0</v>
      </c>
      <c r="AU89" s="1">
        <v>0</v>
      </c>
      <c r="AV89" s="1">
        <v>1</v>
      </c>
      <c r="AW89" s="1">
        <v>0</v>
      </c>
      <c r="AX89" s="1">
        <v>0</v>
      </c>
      <c r="AY89" s="1">
        <v>0</v>
      </c>
      <c r="AZ89" s="1">
        <v>0</v>
      </c>
      <c r="BA89" s="1">
        <v>0</v>
      </c>
      <c r="BB89" s="1">
        <v>0</v>
      </c>
      <c r="BC89" s="1">
        <v>0</v>
      </c>
    </row>
    <row r="90" spans="1:55" ht="11.25">
      <c r="A90" s="1" t="s">
        <v>157</v>
      </c>
      <c r="B90" s="1" t="s">
        <v>158</v>
      </c>
      <c r="C90" s="1">
        <v>87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2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f t="shared" si="10"/>
        <v>23</v>
      </c>
      <c r="AB90" s="1">
        <f t="shared" si="11"/>
        <v>2</v>
      </c>
      <c r="AD90" s="1" t="str">
        <f t="shared" si="9"/>
        <v>Trichosia</v>
      </c>
      <c r="AE90" s="1" t="str">
        <f t="shared" si="7"/>
        <v>truncata</v>
      </c>
      <c r="AF90" s="1">
        <f t="shared" si="8"/>
        <v>87</v>
      </c>
      <c r="AG90" s="1">
        <v>0</v>
      </c>
      <c r="AH90" s="1">
        <v>0</v>
      </c>
      <c r="AI90" s="1">
        <v>0</v>
      </c>
      <c r="AJ90" s="1">
        <v>0</v>
      </c>
      <c r="AK90" s="1">
        <v>0</v>
      </c>
      <c r="AL90" s="1">
        <v>0</v>
      </c>
      <c r="AM90" s="1">
        <v>0</v>
      </c>
      <c r="AN90" s="1">
        <v>0</v>
      </c>
      <c r="AO90" s="1">
        <v>0</v>
      </c>
      <c r="AP90" s="1">
        <v>0</v>
      </c>
      <c r="AQ90" s="1">
        <v>0</v>
      </c>
      <c r="AR90" s="1">
        <v>0</v>
      </c>
      <c r="AS90" s="1">
        <v>1</v>
      </c>
      <c r="AT90" s="1">
        <v>0</v>
      </c>
      <c r="AU90" s="1">
        <v>0</v>
      </c>
      <c r="AV90" s="1">
        <v>0</v>
      </c>
      <c r="AW90" s="1">
        <v>0</v>
      </c>
      <c r="AX90" s="1">
        <v>0</v>
      </c>
      <c r="AY90" s="1">
        <v>0</v>
      </c>
      <c r="AZ90" s="1">
        <v>0</v>
      </c>
      <c r="BA90" s="1">
        <v>0</v>
      </c>
      <c r="BB90" s="1">
        <v>0</v>
      </c>
      <c r="BC90" s="1">
        <v>0</v>
      </c>
    </row>
    <row r="91" spans="1:55" ht="11.25">
      <c r="A91" s="1" t="s">
        <v>159</v>
      </c>
      <c r="B91" s="1" t="s">
        <v>26</v>
      </c>
      <c r="C91" s="1">
        <v>88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1</v>
      </c>
      <c r="W91" s="1">
        <v>0</v>
      </c>
      <c r="X91" s="1">
        <v>0</v>
      </c>
      <c r="Y91" s="1">
        <v>0</v>
      </c>
      <c r="Z91" s="1">
        <v>0</v>
      </c>
      <c r="AA91" s="1">
        <f t="shared" si="10"/>
        <v>23</v>
      </c>
      <c r="AB91" s="1">
        <f t="shared" si="11"/>
        <v>1</v>
      </c>
      <c r="AD91" s="1" t="str">
        <f t="shared" si="9"/>
        <v>Allophorocera</v>
      </c>
      <c r="AE91" s="1" t="str">
        <f t="shared" si="7"/>
        <v>lapponica</v>
      </c>
      <c r="AF91" s="1">
        <f t="shared" si="8"/>
        <v>88</v>
      </c>
      <c r="AG91" s="1">
        <v>0</v>
      </c>
      <c r="AH91" s="1">
        <v>0</v>
      </c>
      <c r="AI91" s="1">
        <v>0</v>
      </c>
      <c r="AJ91" s="1">
        <v>0</v>
      </c>
      <c r="AK91" s="1">
        <v>0</v>
      </c>
      <c r="AL91" s="1">
        <v>0</v>
      </c>
      <c r="AM91" s="1">
        <v>0</v>
      </c>
      <c r="AN91" s="1">
        <v>0</v>
      </c>
      <c r="AO91" s="1">
        <v>0</v>
      </c>
      <c r="AP91" s="1">
        <v>0</v>
      </c>
      <c r="AQ91" s="1">
        <v>0</v>
      </c>
      <c r="AR91" s="1">
        <v>0</v>
      </c>
      <c r="AS91" s="1">
        <v>0</v>
      </c>
      <c r="AT91" s="1">
        <v>0</v>
      </c>
      <c r="AU91" s="1">
        <v>0</v>
      </c>
      <c r="AV91" s="1">
        <v>0</v>
      </c>
      <c r="AW91" s="1">
        <v>0</v>
      </c>
      <c r="AX91" s="1">
        <v>0</v>
      </c>
      <c r="AY91" s="1">
        <v>1</v>
      </c>
      <c r="AZ91" s="1">
        <v>0</v>
      </c>
      <c r="BA91" s="1">
        <v>0</v>
      </c>
      <c r="BB91" s="1">
        <v>0</v>
      </c>
      <c r="BC91" s="1">
        <v>0</v>
      </c>
    </row>
    <row r="92" spans="1:55" ht="11.25">
      <c r="A92" s="1" t="s">
        <v>160</v>
      </c>
      <c r="B92" s="1" t="s">
        <v>50</v>
      </c>
      <c r="C92" s="1">
        <v>89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1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2</v>
      </c>
      <c r="R92" s="1">
        <v>0</v>
      </c>
      <c r="S92" s="1">
        <v>0</v>
      </c>
      <c r="T92" s="1">
        <v>1</v>
      </c>
      <c r="U92" s="1">
        <v>0</v>
      </c>
      <c r="V92" s="1">
        <v>0</v>
      </c>
      <c r="W92" s="1">
        <v>0</v>
      </c>
      <c r="X92" s="1">
        <v>0</v>
      </c>
      <c r="Y92" s="1">
        <v>1</v>
      </c>
      <c r="Z92" s="1">
        <v>0</v>
      </c>
      <c r="AA92" s="1">
        <f t="shared" si="10"/>
        <v>23</v>
      </c>
      <c r="AB92" s="1">
        <f t="shared" si="11"/>
        <v>5</v>
      </c>
      <c r="AD92" s="1" t="str">
        <f t="shared" si="9"/>
        <v>Podabrus</v>
      </c>
      <c r="AE92" s="1" t="str">
        <f t="shared" si="7"/>
        <v>sp.</v>
      </c>
      <c r="AF92" s="1">
        <f t="shared" si="8"/>
        <v>89</v>
      </c>
      <c r="AG92" s="1">
        <v>0</v>
      </c>
      <c r="AH92" s="1">
        <v>0</v>
      </c>
      <c r="AI92" s="1">
        <v>0</v>
      </c>
      <c r="AJ92" s="1">
        <v>0</v>
      </c>
      <c r="AK92" s="1">
        <v>0</v>
      </c>
      <c r="AL92" s="1">
        <v>0</v>
      </c>
      <c r="AM92" s="1">
        <v>0</v>
      </c>
      <c r="AN92" s="1">
        <v>1</v>
      </c>
      <c r="AO92" s="1">
        <v>0</v>
      </c>
      <c r="AP92" s="1">
        <v>0</v>
      </c>
      <c r="AQ92" s="1">
        <v>0</v>
      </c>
      <c r="AR92" s="1">
        <v>0</v>
      </c>
      <c r="AS92" s="1">
        <v>0</v>
      </c>
      <c r="AT92" s="1">
        <v>1</v>
      </c>
      <c r="AU92" s="1">
        <v>0</v>
      </c>
      <c r="AV92" s="1">
        <v>0</v>
      </c>
      <c r="AW92" s="1">
        <v>1</v>
      </c>
      <c r="AX92" s="1">
        <v>0</v>
      </c>
      <c r="AY92" s="1">
        <v>0</v>
      </c>
      <c r="AZ92" s="1">
        <v>0</v>
      </c>
      <c r="BA92" s="1">
        <v>0</v>
      </c>
      <c r="BB92" s="1">
        <v>1</v>
      </c>
      <c r="BC92" s="1">
        <v>0</v>
      </c>
    </row>
    <row r="93" spans="1:55" ht="11.25">
      <c r="A93" s="1" t="s">
        <v>161</v>
      </c>
      <c r="B93" s="1" t="s">
        <v>50</v>
      </c>
      <c r="C93" s="1">
        <v>90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1</v>
      </c>
      <c r="J93" s="1">
        <v>1</v>
      </c>
      <c r="K93" s="1">
        <v>0</v>
      </c>
      <c r="L93" s="1">
        <v>0</v>
      </c>
      <c r="M93" s="1">
        <v>0</v>
      </c>
      <c r="N93" s="1">
        <v>1</v>
      </c>
      <c r="O93" s="1">
        <v>1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f t="shared" si="10"/>
        <v>23</v>
      </c>
      <c r="AB93" s="1">
        <f t="shared" si="11"/>
        <v>4</v>
      </c>
      <c r="AD93" s="1" t="str">
        <f t="shared" si="9"/>
        <v>Arpedium</v>
      </c>
      <c r="AE93" s="1" t="str">
        <f t="shared" si="7"/>
        <v>sp.</v>
      </c>
      <c r="AF93" s="1">
        <f t="shared" si="8"/>
        <v>90</v>
      </c>
      <c r="AG93" s="1">
        <v>0</v>
      </c>
      <c r="AH93" s="1">
        <v>0</v>
      </c>
      <c r="AI93" s="1">
        <v>0</v>
      </c>
      <c r="AJ93" s="1">
        <v>0</v>
      </c>
      <c r="AK93" s="1">
        <v>0</v>
      </c>
      <c r="AL93" s="1">
        <v>1</v>
      </c>
      <c r="AM93" s="1">
        <v>1</v>
      </c>
      <c r="AN93" s="1">
        <v>0</v>
      </c>
      <c r="AO93" s="1">
        <v>0</v>
      </c>
      <c r="AP93" s="1">
        <v>0</v>
      </c>
      <c r="AQ93" s="1">
        <v>1</v>
      </c>
      <c r="AR93" s="1">
        <v>1</v>
      </c>
      <c r="AS93" s="1">
        <v>0</v>
      </c>
      <c r="AT93" s="1">
        <v>0</v>
      </c>
      <c r="AU93" s="1">
        <v>0</v>
      </c>
      <c r="AV93" s="1">
        <v>0</v>
      </c>
      <c r="AW93" s="1">
        <v>0</v>
      </c>
      <c r="AX93" s="1">
        <v>0</v>
      </c>
      <c r="AY93" s="1">
        <v>0</v>
      </c>
      <c r="AZ93" s="1">
        <v>0</v>
      </c>
      <c r="BA93" s="1">
        <v>0</v>
      </c>
      <c r="BB93" s="1">
        <v>0</v>
      </c>
      <c r="BC93" s="1">
        <v>0</v>
      </c>
    </row>
    <row r="94" spans="1:55" ht="11.25">
      <c r="A94" s="1" t="s">
        <v>162</v>
      </c>
      <c r="B94" s="1" t="s">
        <v>18</v>
      </c>
      <c r="C94" s="1">
        <v>91</v>
      </c>
      <c r="D94" s="1">
        <v>0</v>
      </c>
      <c r="E94" s="1">
        <v>1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1</v>
      </c>
      <c r="P94" s="1">
        <v>0</v>
      </c>
      <c r="Q94" s="1">
        <v>1</v>
      </c>
      <c r="R94" s="1">
        <v>1</v>
      </c>
      <c r="S94" s="1">
        <v>0</v>
      </c>
      <c r="T94" s="1">
        <v>0</v>
      </c>
      <c r="U94" s="1">
        <v>0</v>
      </c>
      <c r="V94" s="1">
        <v>1</v>
      </c>
      <c r="W94" s="1">
        <v>0</v>
      </c>
      <c r="X94" s="1">
        <v>0</v>
      </c>
      <c r="Y94" s="1">
        <v>0</v>
      </c>
      <c r="Z94" s="1">
        <v>0</v>
      </c>
      <c r="AA94" s="1">
        <f t="shared" si="10"/>
        <v>23</v>
      </c>
      <c r="AB94" s="1">
        <f t="shared" si="11"/>
        <v>5</v>
      </c>
      <c r="AD94" s="1" t="str">
        <f t="shared" si="9"/>
        <v>Bombus</v>
      </c>
      <c r="AE94" s="1" t="str">
        <f t="shared" si="7"/>
        <v>alpinus</v>
      </c>
      <c r="AF94" s="1">
        <f t="shared" si="8"/>
        <v>91</v>
      </c>
      <c r="AG94" s="1">
        <v>0</v>
      </c>
      <c r="AH94" s="1">
        <v>1</v>
      </c>
      <c r="AI94" s="1">
        <v>0</v>
      </c>
      <c r="AJ94" s="1">
        <v>0</v>
      </c>
      <c r="AK94" s="1">
        <v>0</v>
      </c>
      <c r="AL94" s="1">
        <v>0</v>
      </c>
      <c r="AM94" s="1">
        <v>0</v>
      </c>
      <c r="AN94" s="1">
        <v>0</v>
      </c>
      <c r="AO94" s="1">
        <v>0</v>
      </c>
      <c r="AP94" s="1">
        <v>0</v>
      </c>
      <c r="AQ94" s="1">
        <v>0</v>
      </c>
      <c r="AR94" s="1">
        <v>1</v>
      </c>
      <c r="AS94" s="1">
        <v>0</v>
      </c>
      <c r="AT94" s="1">
        <v>1</v>
      </c>
      <c r="AU94" s="1">
        <v>1</v>
      </c>
      <c r="AV94" s="1">
        <v>0</v>
      </c>
      <c r="AW94" s="1">
        <v>0</v>
      </c>
      <c r="AX94" s="1">
        <v>0</v>
      </c>
      <c r="AY94" s="1">
        <v>1</v>
      </c>
      <c r="AZ94" s="1">
        <v>0</v>
      </c>
      <c r="BA94" s="1">
        <v>0</v>
      </c>
      <c r="BB94" s="1">
        <v>0</v>
      </c>
      <c r="BC94" s="1">
        <v>0</v>
      </c>
    </row>
    <row r="95" spans="1:55" ht="11.25">
      <c r="A95" s="1" t="s">
        <v>162</v>
      </c>
      <c r="B95" s="1" t="s">
        <v>163</v>
      </c>
      <c r="C95" s="1">
        <v>92</v>
      </c>
      <c r="D95" s="1">
        <v>0</v>
      </c>
      <c r="E95" s="1">
        <v>2</v>
      </c>
      <c r="F95" s="1">
        <v>1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f t="shared" si="10"/>
        <v>23</v>
      </c>
      <c r="AB95" s="1">
        <f t="shared" si="11"/>
        <v>3</v>
      </c>
      <c r="AD95" s="1" t="str">
        <f t="shared" si="9"/>
        <v>Bombus</v>
      </c>
      <c r="AE95" s="1" t="str">
        <f t="shared" si="7"/>
        <v>hyperboreus</v>
      </c>
      <c r="AF95" s="1">
        <f t="shared" si="8"/>
        <v>92</v>
      </c>
      <c r="AG95" s="1">
        <v>0</v>
      </c>
      <c r="AH95" s="1">
        <v>1</v>
      </c>
      <c r="AI95" s="1">
        <v>1</v>
      </c>
      <c r="AJ95" s="1">
        <v>0</v>
      </c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U95" s="1">
        <v>0</v>
      </c>
      <c r="AV95" s="1">
        <v>0</v>
      </c>
      <c r="AW95" s="1">
        <v>0</v>
      </c>
      <c r="AX95" s="1">
        <v>0</v>
      </c>
      <c r="AY95" s="1">
        <v>0</v>
      </c>
      <c r="AZ95" s="1">
        <v>0</v>
      </c>
      <c r="BA95" s="1">
        <v>0</v>
      </c>
      <c r="BB95" s="1">
        <v>0</v>
      </c>
      <c r="BC95" s="1">
        <v>0</v>
      </c>
    </row>
    <row r="96" spans="1:55" ht="11.25">
      <c r="A96" s="1" t="s">
        <v>164</v>
      </c>
      <c r="B96" s="1" t="s">
        <v>50</v>
      </c>
      <c r="C96" s="1">
        <v>93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1</v>
      </c>
      <c r="X96" s="1">
        <v>0</v>
      </c>
      <c r="Y96" s="1">
        <v>0</v>
      </c>
      <c r="Z96" s="1">
        <v>0</v>
      </c>
      <c r="AA96" s="1">
        <f t="shared" si="10"/>
        <v>23</v>
      </c>
      <c r="AB96" s="1">
        <f t="shared" si="11"/>
        <v>1</v>
      </c>
      <c r="AD96" s="1" t="str">
        <f t="shared" si="9"/>
        <v>Alysiinae</v>
      </c>
      <c r="AE96" s="1" t="str">
        <f t="shared" si="7"/>
        <v>sp.</v>
      </c>
      <c r="AF96" s="1">
        <f t="shared" si="8"/>
        <v>93</v>
      </c>
      <c r="AG96" s="1">
        <v>0</v>
      </c>
      <c r="AH96" s="1">
        <v>0</v>
      </c>
      <c r="AI96" s="1">
        <v>0</v>
      </c>
      <c r="AJ96" s="1">
        <v>0</v>
      </c>
      <c r="AK96" s="1">
        <v>0</v>
      </c>
      <c r="AL96" s="1">
        <v>0</v>
      </c>
      <c r="AM96" s="1">
        <v>0</v>
      </c>
      <c r="AN96" s="1">
        <v>0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 s="1">
        <v>0</v>
      </c>
      <c r="AU96" s="1">
        <v>0</v>
      </c>
      <c r="AV96" s="1">
        <v>0</v>
      </c>
      <c r="AW96" s="1">
        <v>0</v>
      </c>
      <c r="AX96" s="1">
        <v>0</v>
      </c>
      <c r="AY96" s="1">
        <v>0</v>
      </c>
      <c r="AZ96" s="1">
        <v>1</v>
      </c>
      <c r="BA96" s="1">
        <v>0</v>
      </c>
      <c r="BB96" s="1">
        <v>0</v>
      </c>
      <c r="BC96" s="1">
        <v>0</v>
      </c>
    </row>
    <row r="97" spans="1:55" ht="11.25">
      <c r="A97" s="1" t="s">
        <v>164</v>
      </c>
      <c r="B97" s="1" t="s">
        <v>50</v>
      </c>
      <c r="C97" s="1">
        <v>94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1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f t="shared" si="10"/>
        <v>23</v>
      </c>
      <c r="AB97" s="1">
        <f t="shared" si="11"/>
        <v>1</v>
      </c>
      <c r="AD97" s="1" t="str">
        <f t="shared" si="9"/>
        <v>Alysiinae</v>
      </c>
      <c r="AE97" s="1" t="str">
        <f t="shared" si="7"/>
        <v>sp.</v>
      </c>
      <c r="AF97" s="1">
        <f t="shared" si="8"/>
        <v>94</v>
      </c>
      <c r="AG97" s="1">
        <v>0</v>
      </c>
      <c r="AH97" s="1">
        <v>0</v>
      </c>
      <c r="AI97" s="1">
        <v>0</v>
      </c>
      <c r="AJ97" s="1">
        <v>0</v>
      </c>
      <c r="AK97" s="1">
        <v>0</v>
      </c>
      <c r="AL97" s="1">
        <v>0</v>
      </c>
      <c r="AM97" s="1">
        <v>0</v>
      </c>
      <c r="AN97" s="1">
        <v>1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U97" s="1">
        <v>0</v>
      </c>
      <c r="AV97" s="1">
        <v>0</v>
      </c>
      <c r="AW97" s="1">
        <v>0</v>
      </c>
      <c r="AX97" s="1">
        <v>0</v>
      </c>
      <c r="AY97" s="1">
        <v>0</v>
      </c>
      <c r="AZ97" s="1">
        <v>0</v>
      </c>
      <c r="BA97" s="1">
        <v>0</v>
      </c>
      <c r="BB97" s="1">
        <v>0</v>
      </c>
      <c r="BC97" s="1">
        <v>0</v>
      </c>
    </row>
    <row r="98" spans="1:55" ht="11.25">
      <c r="A98" s="1" t="s">
        <v>164</v>
      </c>
      <c r="B98" s="1" t="s">
        <v>50</v>
      </c>
      <c r="C98" s="1">
        <v>95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1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f t="shared" si="10"/>
        <v>23</v>
      </c>
      <c r="AB98" s="1">
        <f t="shared" si="11"/>
        <v>1</v>
      </c>
      <c r="AD98" s="1" t="str">
        <f t="shared" si="9"/>
        <v>Alysiinae</v>
      </c>
      <c r="AE98" s="1" t="str">
        <f t="shared" si="7"/>
        <v>sp.</v>
      </c>
      <c r="AF98" s="1">
        <f t="shared" si="8"/>
        <v>95</v>
      </c>
      <c r="AG98" s="1">
        <v>0</v>
      </c>
      <c r="AH98" s="1">
        <v>0</v>
      </c>
      <c r="AI98" s="1">
        <v>0</v>
      </c>
      <c r="AJ98" s="1">
        <v>0</v>
      </c>
      <c r="AK98" s="1">
        <v>0</v>
      </c>
      <c r="AL98" s="1">
        <v>0</v>
      </c>
      <c r="AM98" s="1">
        <v>0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0</v>
      </c>
      <c r="AT98" s="1">
        <v>0</v>
      </c>
      <c r="AU98" s="1">
        <v>0</v>
      </c>
      <c r="AV98" s="1">
        <v>0</v>
      </c>
      <c r="AW98" s="1">
        <v>0</v>
      </c>
      <c r="AX98" s="1">
        <v>1</v>
      </c>
      <c r="AY98" s="1">
        <v>0</v>
      </c>
      <c r="AZ98" s="1">
        <v>0</v>
      </c>
      <c r="BA98" s="1">
        <v>0</v>
      </c>
      <c r="BB98" s="1">
        <v>0</v>
      </c>
      <c r="BC98" s="1">
        <v>0</v>
      </c>
    </row>
    <row r="99" spans="1:55" ht="11.25">
      <c r="A99" s="1" t="s">
        <v>164</v>
      </c>
      <c r="B99" s="1" t="s">
        <v>50</v>
      </c>
      <c r="C99" s="1">
        <v>96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1</v>
      </c>
      <c r="X99" s="1">
        <v>0</v>
      </c>
      <c r="Y99" s="1">
        <v>0</v>
      </c>
      <c r="Z99" s="1">
        <v>0</v>
      </c>
      <c r="AA99" s="1">
        <f t="shared" si="10"/>
        <v>23</v>
      </c>
      <c r="AB99" s="1">
        <f t="shared" si="11"/>
        <v>1</v>
      </c>
      <c r="AD99" s="1" t="str">
        <f t="shared" si="9"/>
        <v>Alysiinae</v>
      </c>
      <c r="AE99" s="1" t="str">
        <f t="shared" si="7"/>
        <v>sp.</v>
      </c>
      <c r="AF99" s="1">
        <f t="shared" si="8"/>
        <v>96</v>
      </c>
      <c r="AG99" s="1">
        <v>0</v>
      </c>
      <c r="AH99" s="1">
        <v>0</v>
      </c>
      <c r="AI99" s="1">
        <v>0</v>
      </c>
      <c r="AJ99" s="1">
        <v>0</v>
      </c>
      <c r="AK99" s="1">
        <v>0</v>
      </c>
      <c r="AL99" s="1">
        <v>0</v>
      </c>
      <c r="AM99" s="1">
        <v>0</v>
      </c>
      <c r="AN99" s="1">
        <v>0</v>
      </c>
      <c r="AO99" s="1">
        <v>0</v>
      </c>
      <c r="AP99" s="1">
        <v>0</v>
      </c>
      <c r="AQ99" s="1">
        <v>0</v>
      </c>
      <c r="AR99" s="1">
        <v>0</v>
      </c>
      <c r="AS99" s="1">
        <v>0</v>
      </c>
      <c r="AT99" s="1">
        <v>0</v>
      </c>
      <c r="AU99" s="1">
        <v>0</v>
      </c>
      <c r="AV99" s="1">
        <v>0</v>
      </c>
      <c r="AW99" s="1">
        <v>0</v>
      </c>
      <c r="AX99" s="1">
        <v>0</v>
      </c>
      <c r="AY99" s="1">
        <v>0</v>
      </c>
      <c r="AZ99" s="1">
        <v>1</v>
      </c>
      <c r="BA99" s="1">
        <v>0</v>
      </c>
      <c r="BB99" s="1">
        <v>0</v>
      </c>
      <c r="BC99" s="1">
        <v>0</v>
      </c>
    </row>
    <row r="100" spans="1:55" ht="11.25">
      <c r="A100" s="1" t="s">
        <v>164</v>
      </c>
      <c r="B100" s="1" t="s">
        <v>50</v>
      </c>
      <c r="C100" s="1">
        <v>97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1</v>
      </c>
      <c r="Y100" s="1">
        <v>0</v>
      </c>
      <c r="Z100" s="1">
        <v>0</v>
      </c>
      <c r="AA100" s="1">
        <f t="shared" si="10"/>
        <v>23</v>
      </c>
      <c r="AB100" s="1">
        <f t="shared" si="11"/>
        <v>1</v>
      </c>
      <c r="AD100" s="1" t="str">
        <f t="shared" si="9"/>
        <v>Alysiinae</v>
      </c>
      <c r="AE100" s="1" t="str">
        <f t="shared" si="7"/>
        <v>sp.</v>
      </c>
      <c r="AF100" s="1">
        <f t="shared" si="8"/>
        <v>97</v>
      </c>
      <c r="AG100" s="1">
        <v>0</v>
      </c>
      <c r="AH100" s="1">
        <v>0</v>
      </c>
      <c r="AI100" s="1">
        <v>0</v>
      </c>
      <c r="AJ100" s="1">
        <v>0</v>
      </c>
      <c r="AK100" s="1">
        <v>0</v>
      </c>
      <c r="AL100" s="1">
        <v>0</v>
      </c>
      <c r="AM100" s="1">
        <v>0</v>
      </c>
      <c r="AN100" s="1">
        <v>0</v>
      </c>
      <c r="AO100" s="1">
        <v>0</v>
      </c>
      <c r="AP100" s="1">
        <v>0</v>
      </c>
      <c r="AQ100" s="1">
        <v>0</v>
      </c>
      <c r="AR100" s="1">
        <v>0</v>
      </c>
      <c r="AS100" s="1">
        <v>0</v>
      </c>
      <c r="AT100" s="1">
        <v>0</v>
      </c>
      <c r="AU100" s="1">
        <v>0</v>
      </c>
      <c r="AV100" s="1">
        <v>0</v>
      </c>
      <c r="AW100" s="1">
        <v>0</v>
      </c>
      <c r="AX100" s="1">
        <v>0</v>
      </c>
      <c r="AY100" s="1">
        <v>0</v>
      </c>
      <c r="AZ100" s="1">
        <v>0</v>
      </c>
      <c r="BA100" s="1">
        <v>1</v>
      </c>
      <c r="BB100" s="1">
        <v>0</v>
      </c>
      <c r="BC100" s="1">
        <v>0</v>
      </c>
    </row>
    <row r="101" spans="1:55" ht="11.25">
      <c r="A101" s="1" t="s">
        <v>165</v>
      </c>
      <c r="B101" s="1" t="s">
        <v>50</v>
      </c>
      <c r="C101" s="1">
        <v>98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1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f t="shared" si="10"/>
        <v>23</v>
      </c>
      <c r="AB101" s="1">
        <f t="shared" si="11"/>
        <v>1</v>
      </c>
      <c r="AD101" s="1" t="str">
        <f t="shared" si="9"/>
        <v>Cotesia</v>
      </c>
      <c r="AE101" s="1" t="str">
        <f t="shared" si="7"/>
        <v>sp.</v>
      </c>
      <c r="AF101" s="1">
        <f t="shared" si="8"/>
        <v>98</v>
      </c>
      <c r="AG101" s="1">
        <v>0</v>
      </c>
      <c r="AH101" s="1">
        <v>0</v>
      </c>
      <c r="AI101" s="1">
        <v>0</v>
      </c>
      <c r="AJ101" s="1">
        <v>0</v>
      </c>
      <c r="AK101" s="1">
        <v>0</v>
      </c>
      <c r="AL101" s="1">
        <v>0</v>
      </c>
      <c r="AM101" s="1">
        <v>0</v>
      </c>
      <c r="AN101" s="1">
        <v>0</v>
      </c>
      <c r="AO101" s="1">
        <v>0</v>
      </c>
      <c r="AP101" s="1">
        <v>0</v>
      </c>
      <c r="AQ101" s="1">
        <v>0</v>
      </c>
      <c r="AR101" s="1">
        <v>1</v>
      </c>
      <c r="AS101" s="1">
        <v>0</v>
      </c>
      <c r="AT101" s="1">
        <v>0</v>
      </c>
      <c r="AU101" s="1">
        <v>0</v>
      </c>
      <c r="AV101" s="1">
        <v>0</v>
      </c>
      <c r="AW101" s="1">
        <v>0</v>
      </c>
      <c r="AX101" s="1">
        <v>0</v>
      </c>
      <c r="AY101" s="1">
        <v>0</v>
      </c>
      <c r="AZ101" s="1">
        <v>0</v>
      </c>
      <c r="BA101" s="1">
        <v>0</v>
      </c>
      <c r="BB101" s="1">
        <v>0</v>
      </c>
      <c r="BC101" s="1">
        <v>0</v>
      </c>
    </row>
    <row r="102" spans="1:55" ht="11.25">
      <c r="A102" s="1" t="s">
        <v>166</v>
      </c>
      <c r="B102" s="1" t="s">
        <v>50</v>
      </c>
      <c r="C102" s="1">
        <v>99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1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f t="shared" si="10"/>
        <v>23</v>
      </c>
      <c r="AB102" s="1">
        <f t="shared" si="11"/>
        <v>1</v>
      </c>
      <c r="AD102" s="1" t="str">
        <f t="shared" si="9"/>
        <v>Tetrastichinae</v>
      </c>
      <c r="AE102" s="1" t="str">
        <f t="shared" si="7"/>
        <v>sp.</v>
      </c>
      <c r="AF102" s="1">
        <f t="shared" si="8"/>
        <v>99</v>
      </c>
      <c r="AG102" s="1">
        <v>0</v>
      </c>
      <c r="AH102" s="1">
        <v>0</v>
      </c>
      <c r="AI102" s="1">
        <v>0</v>
      </c>
      <c r="AJ102" s="1">
        <v>0</v>
      </c>
      <c r="AK102" s="1">
        <v>0</v>
      </c>
      <c r="AL102" s="1">
        <v>0</v>
      </c>
      <c r="AM102" s="1">
        <v>0</v>
      </c>
      <c r="AN102" s="1">
        <v>0</v>
      </c>
      <c r="AO102" s="1">
        <v>0</v>
      </c>
      <c r="AP102" s="1">
        <v>0</v>
      </c>
      <c r="AQ102" s="1">
        <v>0</v>
      </c>
      <c r="AR102" s="1">
        <v>1</v>
      </c>
      <c r="AS102" s="1">
        <v>0</v>
      </c>
      <c r="AT102" s="1">
        <v>0</v>
      </c>
      <c r="AU102" s="1">
        <v>0</v>
      </c>
      <c r="AV102" s="1">
        <v>0</v>
      </c>
      <c r="AW102" s="1">
        <v>0</v>
      </c>
      <c r="AX102" s="1">
        <v>0</v>
      </c>
      <c r="AY102" s="1">
        <v>0</v>
      </c>
      <c r="AZ102" s="1">
        <v>0</v>
      </c>
      <c r="BA102" s="1">
        <v>0</v>
      </c>
      <c r="BB102" s="1">
        <v>0</v>
      </c>
      <c r="BC102" s="1">
        <v>0</v>
      </c>
    </row>
    <row r="103" spans="1:55" ht="11.25">
      <c r="A103" s="1" t="s">
        <v>167</v>
      </c>
      <c r="B103" s="1" t="s">
        <v>50</v>
      </c>
      <c r="C103" s="1">
        <v>100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3</v>
      </c>
      <c r="J103" s="1">
        <v>4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1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f t="shared" si="10"/>
        <v>23</v>
      </c>
      <c r="AB103" s="1">
        <f t="shared" si="11"/>
        <v>8</v>
      </c>
      <c r="AD103" s="1" t="str">
        <f t="shared" si="9"/>
        <v>Aclastus</v>
      </c>
      <c r="AE103" s="1" t="str">
        <f t="shared" si="7"/>
        <v>sp.</v>
      </c>
      <c r="AF103" s="1">
        <f t="shared" si="8"/>
        <v>100</v>
      </c>
      <c r="AG103" s="1">
        <v>0</v>
      </c>
      <c r="AH103" s="1">
        <v>0</v>
      </c>
      <c r="AI103" s="1">
        <v>0</v>
      </c>
      <c r="AJ103" s="1">
        <v>0</v>
      </c>
      <c r="AK103" s="1">
        <v>0</v>
      </c>
      <c r="AL103" s="1">
        <v>1</v>
      </c>
      <c r="AM103" s="1">
        <v>1</v>
      </c>
      <c r="AN103" s="1">
        <v>0</v>
      </c>
      <c r="AO103" s="1">
        <v>0</v>
      </c>
      <c r="AP103" s="1">
        <v>0</v>
      </c>
      <c r="AQ103" s="1">
        <v>0</v>
      </c>
      <c r="AR103" s="1">
        <v>0</v>
      </c>
      <c r="AS103" s="1">
        <v>0</v>
      </c>
      <c r="AT103" s="1">
        <v>0</v>
      </c>
      <c r="AU103" s="1">
        <v>0</v>
      </c>
      <c r="AV103" s="1">
        <v>0</v>
      </c>
      <c r="AW103" s="1">
        <v>0</v>
      </c>
      <c r="AX103" s="1">
        <v>1</v>
      </c>
      <c r="AY103" s="1">
        <v>0</v>
      </c>
      <c r="AZ103" s="1">
        <v>0</v>
      </c>
      <c r="BA103" s="1">
        <v>0</v>
      </c>
      <c r="BB103" s="1">
        <v>0</v>
      </c>
      <c r="BC103" s="1">
        <v>0</v>
      </c>
    </row>
    <row r="104" spans="1:55" ht="11.25">
      <c r="A104" s="1" t="s">
        <v>167</v>
      </c>
      <c r="B104" s="1" t="s">
        <v>50</v>
      </c>
      <c r="C104" s="1">
        <v>101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1</v>
      </c>
      <c r="X104" s="1">
        <v>0</v>
      </c>
      <c r="Y104" s="1">
        <v>0</v>
      </c>
      <c r="Z104" s="1">
        <v>0</v>
      </c>
      <c r="AA104" s="1">
        <f t="shared" si="10"/>
        <v>23</v>
      </c>
      <c r="AB104" s="1">
        <f t="shared" si="11"/>
        <v>1</v>
      </c>
      <c r="AD104" s="1" t="str">
        <f t="shared" si="9"/>
        <v>Aclastus</v>
      </c>
      <c r="AE104" s="1" t="str">
        <f t="shared" si="7"/>
        <v>sp.</v>
      </c>
      <c r="AF104" s="1">
        <f t="shared" si="8"/>
        <v>101</v>
      </c>
      <c r="AG104" s="1">
        <v>0</v>
      </c>
      <c r="AH104" s="1">
        <v>0</v>
      </c>
      <c r="AI104" s="1">
        <v>0</v>
      </c>
      <c r="AJ104" s="1">
        <v>0</v>
      </c>
      <c r="AK104" s="1">
        <v>0</v>
      </c>
      <c r="AL104" s="1">
        <v>0</v>
      </c>
      <c r="AM104" s="1">
        <v>0</v>
      </c>
      <c r="AN104" s="1">
        <v>0</v>
      </c>
      <c r="AO104" s="1">
        <v>0</v>
      </c>
      <c r="AP104" s="1">
        <v>0</v>
      </c>
      <c r="AQ104" s="1">
        <v>0</v>
      </c>
      <c r="AR104" s="1">
        <v>0</v>
      </c>
      <c r="AS104" s="1">
        <v>0</v>
      </c>
      <c r="AT104" s="1">
        <v>0</v>
      </c>
      <c r="AU104" s="1">
        <v>0</v>
      </c>
      <c r="AV104" s="1">
        <v>0</v>
      </c>
      <c r="AW104" s="1">
        <v>0</v>
      </c>
      <c r="AX104" s="1">
        <v>0</v>
      </c>
      <c r="AY104" s="1">
        <v>0</v>
      </c>
      <c r="AZ104" s="1">
        <v>1</v>
      </c>
      <c r="BA104" s="1">
        <v>0</v>
      </c>
      <c r="BB104" s="1">
        <v>0</v>
      </c>
      <c r="BC104" s="1">
        <v>0</v>
      </c>
    </row>
    <row r="105" spans="1:55" ht="11.25">
      <c r="A105" s="1" t="s">
        <v>168</v>
      </c>
      <c r="B105" s="1" t="s">
        <v>50</v>
      </c>
      <c r="C105" s="1">
        <v>102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1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f t="shared" si="10"/>
        <v>23</v>
      </c>
      <c r="AB105" s="1">
        <f t="shared" si="11"/>
        <v>1</v>
      </c>
      <c r="AD105" s="1" t="str">
        <f t="shared" si="9"/>
        <v>Orthocentrinae</v>
      </c>
      <c r="AE105" s="1" t="str">
        <f t="shared" si="7"/>
        <v>sp.</v>
      </c>
      <c r="AF105" s="1">
        <f t="shared" si="8"/>
        <v>102</v>
      </c>
      <c r="AG105" s="1">
        <v>0</v>
      </c>
      <c r="AH105" s="1">
        <v>0</v>
      </c>
      <c r="AI105" s="1">
        <v>0</v>
      </c>
      <c r="AJ105" s="1">
        <v>0</v>
      </c>
      <c r="AK105" s="1">
        <v>0</v>
      </c>
      <c r="AL105" s="1">
        <v>0</v>
      </c>
      <c r="AM105" s="1">
        <v>0</v>
      </c>
      <c r="AN105" s="1">
        <v>0</v>
      </c>
      <c r="AO105" s="1">
        <v>0</v>
      </c>
      <c r="AP105" s="1">
        <v>0</v>
      </c>
      <c r="AQ105" s="1">
        <v>0</v>
      </c>
      <c r="AR105" s="1">
        <v>0</v>
      </c>
      <c r="AS105" s="1">
        <v>0</v>
      </c>
      <c r="AT105" s="1">
        <v>0</v>
      </c>
      <c r="AU105" s="1">
        <v>0</v>
      </c>
      <c r="AV105" s="1">
        <v>0</v>
      </c>
      <c r="AW105" s="1">
        <v>0</v>
      </c>
      <c r="AX105" s="1">
        <v>1</v>
      </c>
      <c r="AY105" s="1">
        <v>0</v>
      </c>
      <c r="AZ105" s="1">
        <v>0</v>
      </c>
      <c r="BA105" s="1">
        <v>0</v>
      </c>
      <c r="BB105" s="1">
        <v>0</v>
      </c>
      <c r="BC105" s="1">
        <v>0</v>
      </c>
    </row>
    <row r="106" spans="1:55" ht="11.25">
      <c r="A106" s="1" t="s">
        <v>169</v>
      </c>
      <c r="B106" s="1" t="s">
        <v>50</v>
      </c>
      <c r="C106" s="1">
        <v>103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1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f t="shared" si="10"/>
        <v>23</v>
      </c>
      <c r="AB106" s="1">
        <f t="shared" si="11"/>
        <v>1</v>
      </c>
      <c r="AD106" s="1" t="str">
        <f t="shared" si="9"/>
        <v>Phygadenon</v>
      </c>
      <c r="AE106" s="1" t="str">
        <f t="shared" si="7"/>
        <v>sp.</v>
      </c>
      <c r="AF106" s="1">
        <f t="shared" si="8"/>
        <v>103</v>
      </c>
      <c r="AG106" s="1">
        <v>0</v>
      </c>
      <c r="AH106" s="1">
        <v>0</v>
      </c>
      <c r="AI106" s="1">
        <v>0</v>
      </c>
      <c r="AJ106" s="1">
        <v>0</v>
      </c>
      <c r="AK106" s="1">
        <v>0</v>
      </c>
      <c r="AL106" s="1">
        <v>1</v>
      </c>
      <c r="AM106" s="1">
        <v>0</v>
      </c>
      <c r="AN106" s="1">
        <v>0</v>
      </c>
      <c r="AO106" s="1">
        <v>0</v>
      </c>
      <c r="AP106" s="1">
        <v>0</v>
      </c>
      <c r="AQ106" s="1">
        <v>0</v>
      </c>
      <c r="AR106" s="1">
        <v>0</v>
      </c>
      <c r="AS106" s="1">
        <v>0</v>
      </c>
      <c r="AT106" s="1">
        <v>0</v>
      </c>
      <c r="AU106" s="1">
        <v>0</v>
      </c>
      <c r="AV106" s="1">
        <v>0</v>
      </c>
      <c r="AW106" s="1">
        <v>0</v>
      </c>
      <c r="AX106" s="1">
        <v>0</v>
      </c>
      <c r="AY106" s="1">
        <v>0</v>
      </c>
      <c r="AZ106" s="1">
        <v>0</v>
      </c>
      <c r="BA106" s="1">
        <v>0</v>
      </c>
      <c r="BB106" s="1">
        <v>0</v>
      </c>
      <c r="BC106" s="1">
        <v>0</v>
      </c>
    </row>
    <row r="107" spans="1:55" ht="11.25">
      <c r="A107" s="1" t="s">
        <v>170</v>
      </c>
      <c r="B107" s="1" t="s">
        <v>50</v>
      </c>
      <c r="C107" s="1">
        <v>104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1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f t="shared" si="10"/>
        <v>23</v>
      </c>
      <c r="AB107" s="1">
        <f t="shared" si="11"/>
        <v>1</v>
      </c>
      <c r="AD107" s="1" t="str">
        <f t="shared" si="9"/>
        <v>Porizontini</v>
      </c>
      <c r="AE107" s="1" t="str">
        <f t="shared" si="7"/>
        <v>sp.</v>
      </c>
      <c r="AF107" s="1">
        <f t="shared" si="8"/>
        <v>104</v>
      </c>
      <c r="AG107" s="1">
        <v>0</v>
      </c>
      <c r="AH107" s="1">
        <v>0</v>
      </c>
      <c r="AI107" s="1">
        <v>0</v>
      </c>
      <c r="AJ107" s="1">
        <v>0</v>
      </c>
      <c r="AK107" s="1">
        <v>0</v>
      </c>
      <c r="AL107" s="1">
        <v>0</v>
      </c>
      <c r="AM107" s="1">
        <v>0</v>
      </c>
      <c r="AN107" s="1">
        <v>1</v>
      </c>
      <c r="AO107" s="1">
        <v>0</v>
      </c>
      <c r="AP107" s="1">
        <v>0</v>
      </c>
      <c r="AQ107" s="1">
        <v>0</v>
      </c>
      <c r="AR107" s="1">
        <v>0</v>
      </c>
      <c r="AS107" s="1">
        <v>0</v>
      </c>
      <c r="AT107" s="1">
        <v>0</v>
      </c>
      <c r="AU107" s="1">
        <v>0</v>
      </c>
      <c r="AV107" s="1">
        <v>0</v>
      </c>
      <c r="AW107" s="1">
        <v>0</v>
      </c>
      <c r="AX107" s="1">
        <v>0</v>
      </c>
      <c r="AY107" s="1">
        <v>0</v>
      </c>
      <c r="AZ107" s="1">
        <v>0</v>
      </c>
      <c r="BA107" s="1">
        <v>0</v>
      </c>
      <c r="BB107" s="1">
        <v>0</v>
      </c>
      <c r="BC107" s="1">
        <v>0</v>
      </c>
    </row>
    <row r="108" spans="1:55" ht="11.25">
      <c r="A108" s="1" t="s">
        <v>171</v>
      </c>
      <c r="B108" s="1" t="s">
        <v>50</v>
      </c>
      <c r="C108" s="1">
        <v>105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1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1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f t="shared" si="10"/>
        <v>23</v>
      </c>
      <c r="AB108" s="1">
        <f t="shared" si="11"/>
        <v>2</v>
      </c>
      <c r="AD108" s="1" t="str">
        <f t="shared" si="9"/>
        <v>Ichn.</v>
      </c>
      <c r="AE108" s="1" t="str">
        <f t="shared" si="7"/>
        <v>sp.</v>
      </c>
      <c r="AF108" s="1">
        <f t="shared" si="8"/>
        <v>105</v>
      </c>
      <c r="AG108" s="1">
        <v>0</v>
      </c>
      <c r="AH108" s="1">
        <v>0</v>
      </c>
      <c r="AI108" s="1">
        <v>0</v>
      </c>
      <c r="AJ108" s="1">
        <v>0</v>
      </c>
      <c r="AK108" s="1">
        <v>0</v>
      </c>
      <c r="AL108" s="1">
        <v>0</v>
      </c>
      <c r="AM108" s="1">
        <v>1</v>
      </c>
      <c r="AN108" s="1">
        <v>0</v>
      </c>
      <c r="AO108" s="1">
        <v>0</v>
      </c>
      <c r="AP108" s="1">
        <v>0</v>
      </c>
      <c r="AQ108" s="1">
        <v>0</v>
      </c>
      <c r="AR108" s="1">
        <v>0</v>
      </c>
      <c r="AS108" s="1">
        <v>0</v>
      </c>
      <c r="AT108" s="1">
        <v>0</v>
      </c>
      <c r="AU108" s="1">
        <v>0</v>
      </c>
      <c r="AV108" s="1">
        <v>1</v>
      </c>
      <c r="AW108" s="1">
        <v>0</v>
      </c>
      <c r="AX108" s="1">
        <v>0</v>
      </c>
      <c r="AY108" s="1">
        <v>0</v>
      </c>
      <c r="AZ108" s="1">
        <v>0</v>
      </c>
      <c r="BA108" s="1">
        <v>0</v>
      </c>
      <c r="BB108" s="1">
        <v>0</v>
      </c>
      <c r="BC108" s="1">
        <v>0</v>
      </c>
    </row>
    <row r="109" spans="1:55" ht="11.25">
      <c r="A109" s="1" t="s">
        <v>171</v>
      </c>
      <c r="B109" s="1" t="s">
        <v>50</v>
      </c>
      <c r="C109" s="1">
        <v>106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2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1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f t="shared" si="10"/>
        <v>23</v>
      </c>
      <c r="AB109" s="1">
        <f t="shared" si="11"/>
        <v>3</v>
      </c>
      <c r="AD109" s="1" t="str">
        <f t="shared" si="9"/>
        <v>Ichn.</v>
      </c>
      <c r="AE109" s="1" t="str">
        <f t="shared" si="7"/>
        <v>sp.</v>
      </c>
      <c r="AF109" s="1">
        <f t="shared" si="8"/>
        <v>106</v>
      </c>
      <c r="AG109" s="1">
        <v>0</v>
      </c>
      <c r="AH109" s="1">
        <v>0</v>
      </c>
      <c r="AI109" s="1">
        <v>0</v>
      </c>
      <c r="AJ109" s="1">
        <v>0</v>
      </c>
      <c r="AK109" s="1">
        <v>0</v>
      </c>
      <c r="AL109" s="1">
        <v>0</v>
      </c>
      <c r="AM109" s="1">
        <v>0</v>
      </c>
      <c r="AN109" s="1">
        <v>1</v>
      </c>
      <c r="AO109" s="1">
        <v>0</v>
      </c>
      <c r="AP109" s="1">
        <v>0</v>
      </c>
      <c r="AQ109" s="1">
        <v>0</v>
      </c>
      <c r="AR109" s="1">
        <v>0</v>
      </c>
      <c r="AS109" s="1">
        <v>0</v>
      </c>
      <c r="AT109" s="1">
        <v>0</v>
      </c>
      <c r="AU109" s="1">
        <v>0</v>
      </c>
      <c r="AV109" s="1">
        <v>0</v>
      </c>
      <c r="AW109" s="1">
        <v>0</v>
      </c>
      <c r="AX109" s="1">
        <v>1</v>
      </c>
      <c r="AY109" s="1">
        <v>0</v>
      </c>
      <c r="AZ109" s="1">
        <v>0</v>
      </c>
      <c r="BA109" s="1">
        <v>0</v>
      </c>
      <c r="BB109" s="1">
        <v>0</v>
      </c>
      <c r="BC109" s="1">
        <v>0</v>
      </c>
    </row>
    <row r="110" spans="1:55" ht="11.25">
      <c r="A110" s="1" t="s">
        <v>171</v>
      </c>
      <c r="B110" s="1" t="s">
        <v>50</v>
      </c>
      <c r="C110" s="1">
        <v>107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1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f t="shared" si="10"/>
        <v>23</v>
      </c>
      <c r="AB110" s="1">
        <f t="shared" si="11"/>
        <v>1</v>
      </c>
      <c r="AD110" s="1" t="str">
        <f t="shared" si="9"/>
        <v>Ichn.</v>
      </c>
      <c r="AE110" s="1" t="str">
        <f t="shared" si="7"/>
        <v>sp.</v>
      </c>
      <c r="AF110" s="1">
        <f t="shared" si="8"/>
        <v>107</v>
      </c>
      <c r="AG110" s="1">
        <v>0</v>
      </c>
      <c r="AH110" s="1">
        <v>0</v>
      </c>
      <c r="AI110" s="1">
        <v>0</v>
      </c>
      <c r="AJ110" s="1">
        <v>0</v>
      </c>
      <c r="AK110" s="1">
        <v>0</v>
      </c>
      <c r="AL110" s="1">
        <v>0</v>
      </c>
      <c r="AM110" s="1">
        <v>1</v>
      </c>
      <c r="AN110" s="1">
        <v>0</v>
      </c>
      <c r="AO110" s="1">
        <v>0</v>
      </c>
      <c r="AP110" s="1">
        <v>0</v>
      </c>
      <c r="AQ110" s="1">
        <v>0</v>
      </c>
      <c r="AR110" s="1">
        <v>0</v>
      </c>
      <c r="AS110" s="1">
        <v>0</v>
      </c>
      <c r="AT110" s="1">
        <v>0</v>
      </c>
      <c r="AU110" s="1">
        <v>0</v>
      </c>
      <c r="AV110" s="1">
        <v>0</v>
      </c>
      <c r="AW110" s="1">
        <v>0</v>
      </c>
      <c r="AX110" s="1">
        <v>0</v>
      </c>
      <c r="AY110" s="1">
        <v>0</v>
      </c>
      <c r="AZ110" s="1">
        <v>0</v>
      </c>
      <c r="BA110" s="1">
        <v>0</v>
      </c>
      <c r="BB110" s="1">
        <v>0</v>
      </c>
      <c r="BC110" s="1">
        <v>0</v>
      </c>
    </row>
    <row r="111" spans="1:55" ht="11.25">
      <c r="A111" s="1" t="s">
        <v>171</v>
      </c>
      <c r="B111" s="1" t="s">
        <v>50</v>
      </c>
      <c r="C111" s="1">
        <v>108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1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f t="shared" si="10"/>
        <v>23</v>
      </c>
      <c r="AB111" s="1">
        <f t="shared" si="11"/>
        <v>1</v>
      </c>
      <c r="AD111" s="1" t="str">
        <f t="shared" si="9"/>
        <v>Ichn.</v>
      </c>
      <c r="AE111" s="1" t="str">
        <f t="shared" si="7"/>
        <v>sp.</v>
      </c>
      <c r="AF111" s="1">
        <f t="shared" si="8"/>
        <v>108</v>
      </c>
      <c r="AG111" s="1">
        <v>0</v>
      </c>
      <c r="AH111" s="1">
        <v>0</v>
      </c>
      <c r="AI111" s="1">
        <v>0</v>
      </c>
      <c r="AJ111" s="1">
        <v>0</v>
      </c>
      <c r="AK111" s="1">
        <v>0</v>
      </c>
      <c r="AL111" s="1">
        <v>0</v>
      </c>
      <c r="AM111" s="1">
        <v>1</v>
      </c>
      <c r="AN111" s="1">
        <v>0</v>
      </c>
      <c r="AO111" s="1">
        <v>0</v>
      </c>
      <c r="AP111" s="1">
        <v>0</v>
      </c>
      <c r="AQ111" s="1">
        <v>0</v>
      </c>
      <c r="AR111" s="1">
        <v>0</v>
      </c>
      <c r="AS111" s="1">
        <v>0</v>
      </c>
      <c r="AT111" s="1">
        <v>0</v>
      </c>
      <c r="AU111" s="1">
        <v>0</v>
      </c>
      <c r="AV111" s="1">
        <v>0</v>
      </c>
      <c r="AW111" s="1">
        <v>0</v>
      </c>
      <c r="AX111" s="1">
        <v>0</v>
      </c>
      <c r="AY111" s="1">
        <v>0</v>
      </c>
      <c r="AZ111" s="1">
        <v>0</v>
      </c>
      <c r="BA111" s="1">
        <v>0</v>
      </c>
      <c r="BB111" s="1">
        <v>0</v>
      </c>
      <c r="BC111" s="1">
        <v>0</v>
      </c>
    </row>
    <row r="112" spans="1:55" ht="11.25">
      <c r="A112" s="1" t="s">
        <v>172</v>
      </c>
      <c r="B112" s="1" t="s">
        <v>50</v>
      </c>
      <c r="C112" s="1">
        <v>109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1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1</v>
      </c>
      <c r="X112" s="1">
        <v>0</v>
      </c>
      <c r="Y112" s="1">
        <v>0</v>
      </c>
      <c r="Z112" s="1">
        <v>1</v>
      </c>
      <c r="AA112" s="1">
        <f t="shared" si="10"/>
        <v>23</v>
      </c>
      <c r="AB112" s="1">
        <f t="shared" si="11"/>
        <v>3</v>
      </c>
      <c r="AD112" s="1" t="str">
        <f t="shared" si="9"/>
        <v>Stenomacrus</v>
      </c>
      <c r="AE112" s="1" t="str">
        <f t="shared" si="7"/>
        <v>sp.</v>
      </c>
      <c r="AF112" s="1">
        <f t="shared" si="8"/>
        <v>109</v>
      </c>
      <c r="AG112" s="1">
        <v>0</v>
      </c>
      <c r="AH112" s="1">
        <v>0</v>
      </c>
      <c r="AI112" s="1">
        <v>0</v>
      </c>
      <c r="AJ112" s="1">
        <v>0</v>
      </c>
      <c r="AK112" s="1">
        <v>0</v>
      </c>
      <c r="AL112" s="1">
        <v>0</v>
      </c>
      <c r="AM112" s="1">
        <v>0</v>
      </c>
      <c r="AN112" s="1">
        <v>0</v>
      </c>
      <c r="AO112" s="1">
        <v>0</v>
      </c>
      <c r="AP112" s="1">
        <v>0</v>
      </c>
      <c r="AQ112" s="1">
        <v>1</v>
      </c>
      <c r="AR112" s="1">
        <v>0</v>
      </c>
      <c r="AS112" s="1">
        <v>0</v>
      </c>
      <c r="AT112" s="1">
        <v>0</v>
      </c>
      <c r="AU112" s="1">
        <v>0</v>
      </c>
      <c r="AV112" s="1">
        <v>0</v>
      </c>
      <c r="AW112" s="1">
        <v>0</v>
      </c>
      <c r="AX112" s="1">
        <v>0</v>
      </c>
      <c r="AY112" s="1">
        <v>0</v>
      </c>
      <c r="AZ112" s="1">
        <v>1</v>
      </c>
      <c r="BA112" s="1">
        <v>0</v>
      </c>
      <c r="BB112" s="1">
        <v>0</v>
      </c>
      <c r="BC112" s="1">
        <v>1</v>
      </c>
    </row>
    <row r="113" spans="1:55" ht="11.25">
      <c r="A113" s="1" t="s">
        <v>173</v>
      </c>
      <c r="B113" s="1" t="s">
        <v>50</v>
      </c>
      <c r="C113" s="1">
        <v>110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1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f t="shared" si="10"/>
        <v>23</v>
      </c>
      <c r="AB113" s="1">
        <f t="shared" si="11"/>
        <v>1</v>
      </c>
      <c r="AD113" s="1" t="str">
        <f t="shared" si="9"/>
        <v>Platygaster</v>
      </c>
      <c r="AE113" s="1" t="str">
        <f t="shared" si="7"/>
        <v>sp.</v>
      </c>
      <c r="AF113" s="1">
        <f t="shared" si="8"/>
        <v>110</v>
      </c>
      <c r="AG113" s="1">
        <v>0</v>
      </c>
      <c r="AH113" s="1">
        <v>0</v>
      </c>
      <c r="AI113" s="1">
        <v>0</v>
      </c>
      <c r="AJ113" s="1">
        <v>0</v>
      </c>
      <c r="AK113" s="1">
        <v>0</v>
      </c>
      <c r="AL113" s="1">
        <v>1</v>
      </c>
      <c r="AM113" s="1">
        <v>0</v>
      </c>
      <c r="AN113" s="1">
        <v>0</v>
      </c>
      <c r="AO113" s="1">
        <v>0</v>
      </c>
      <c r="AP113" s="1">
        <v>0</v>
      </c>
      <c r="AQ113" s="1">
        <v>0</v>
      </c>
      <c r="AR113" s="1">
        <v>0</v>
      </c>
      <c r="AS113" s="1">
        <v>0</v>
      </c>
      <c r="AT113" s="1">
        <v>0</v>
      </c>
      <c r="AU113" s="1">
        <v>0</v>
      </c>
      <c r="AV113" s="1">
        <v>0</v>
      </c>
      <c r="AW113" s="1">
        <v>0</v>
      </c>
      <c r="AX113" s="1">
        <v>0</v>
      </c>
      <c r="AY113" s="1">
        <v>0</v>
      </c>
      <c r="AZ113" s="1">
        <v>0</v>
      </c>
      <c r="BA113" s="1">
        <v>0</v>
      </c>
      <c r="BB113" s="1">
        <v>0</v>
      </c>
      <c r="BC113" s="1">
        <v>0</v>
      </c>
    </row>
    <row r="114" spans="1:55" ht="11.25">
      <c r="A114" s="1" t="s">
        <v>174</v>
      </c>
      <c r="B114" s="1" t="s">
        <v>50</v>
      </c>
      <c r="C114" s="1">
        <v>111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1</v>
      </c>
      <c r="Y114" s="1">
        <v>0</v>
      </c>
      <c r="Z114" s="1">
        <v>0</v>
      </c>
      <c r="AA114" s="1">
        <f t="shared" si="10"/>
        <v>23</v>
      </c>
      <c r="AB114" s="1">
        <f t="shared" si="11"/>
        <v>1</v>
      </c>
      <c r="AD114" s="1" t="str">
        <f t="shared" si="9"/>
        <v>Pteromalidae</v>
      </c>
      <c r="AE114" s="1" t="str">
        <f t="shared" si="7"/>
        <v>sp.</v>
      </c>
      <c r="AF114" s="1">
        <f t="shared" si="8"/>
        <v>111</v>
      </c>
      <c r="AG114" s="1">
        <v>0</v>
      </c>
      <c r="AH114" s="1">
        <v>0</v>
      </c>
      <c r="AI114" s="1">
        <v>0</v>
      </c>
      <c r="AJ114" s="1">
        <v>0</v>
      </c>
      <c r="AK114" s="1">
        <v>0</v>
      </c>
      <c r="AL114" s="1">
        <v>0</v>
      </c>
      <c r="AM114" s="1">
        <v>0</v>
      </c>
      <c r="AN114" s="1">
        <v>0</v>
      </c>
      <c r="AO114" s="1">
        <v>0</v>
      </c>
      <c r="AP114" s="1">
        <v>0</v>
      </c>
      <c r="AQ114" s="1">
        <v>0</v>
      </c>
      <c r="AR114" s="1">
        <v>0</v>
      </c>
      <c r="AS114" s="1">
        <v>0</v>
      </c>
      <c r="AT114" s="1">
        <v>0</v>
      </c>
      <c r="AU114" s="1">
        <v>0</v>
      </c>
      <c r="AV114" s="1">
        <v>0</v>
      </c>
      <c r="AW114" s="1">
        <v>0</v>
      </c>
      <c r="AX114" s="1">
        <v>0</v>
      </c>
      <c r="AY114" s="1">
        <v>0</v>
      </c>
      <c r="AZ114" s="1">
        <v>0</v>
      </c>
      <c r="BA114" s="1">
        <v>1</v>
      </c>
      <c r="BB114" s="1">
        <v>0</v>
      </c>
      <c r="BC114" s="1">
        <v>0</v>
      </c>
    </row>
    <row r="115" spans="1:55" ht="11.25">
      <c r="A115" s="1" t="s">
        <v>174</v>
      </c>
      <c r="B115" s="1" t="s">
        <v>50</v>
      </c>
      <c r="C115" s="1">
        <v>112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1</v>
      </c>
      <c r="W115" s="1">
        <v>0</v>
      </c>
      <c r="X115" s="1">
        <v>0</v>
      </c>
      <c r="Y115" s="1">
        <v>0</v>
      </c>
      <c r="Z115" s="1">
        <v>0</v>
      </c>
      <c r="AA115" s="1">
        <f t="shared" si="10"/>
        <v>23</v>
      </c>
      <c r="AB115" s="1">
        <f t="shared" si="11"/>
        <v>1</v>
      </c>
      <c r="AD115" s="1" t="str">
        <f t="shared" si="9"/>
        <v>Pteromalidae</v>
      </c>
      <c r="AE115" s="1" t="str">
        <f t="shared" si="7"/>
        <v>sp.</v>
      </c>
      <c r="AF115" s="1">
        <f t="shared" si="8"/>
        <v>112</v>
      </c>
      <c r="AG115" s="1">
        <v>0</v>
      </c>
      <c r="AH115" s="1">
        <v>0</v>
      </c>
      <c r="AI115" s="1">
        <v>0</v>
      </c>
      <c r="AJ115" s="1">
        <v>0</v>
      </c>
      <c r="AK115" s="1">
        <v>0</v>
      </c>
      <c r="AL115" s="1">
        <v>0</v>
      </c>
      <c r="AM115" s="1">
        <v>0</v>
      </c>
      <c r="AN115" s="1">
        <v>0</v>
      </c>
      <c r="AO115" s="1">
        <v>0</v>
      </c>
      <c r="AP115" s="1">
        <v>0</v>
      </c>
      <c r="AQ115" s="1">
        <v>0</v>
      </c>
      <c r="AR115" s="1">
        <v>0</v>
      </c>
      <c r="AS115" s="1">
        <v>0</v>
      </c>
      <c r="AT115" s="1">
        <v>0</v>
      </c>
      <c r="AU115" s="1">
        <v>0</v>
      </c>
      <c r="AV115" s="1">
        <v>0</v>
      </c>
      <c r="AW115" s="1">
        <v>0</v>
      </c>
      <c r="AX115" s="1">
        <v>0</v>
      </c>
      <c r="AY115" s="1">
        <v>1</v>
      </c>
      <c r="AZ115" s="1">
        <v>0</v>
      </c>
      <c r="BA115" s="1">
        <v>0</v>
      </c>
      <c r="BB115" s="1">
        <v>0</v>
      </c>
      <c r="BC115" s="1">
        <v>0</v>
      </c>
    </row>
    <row r="116" spans="1:55" ht="11.25">
      <c r="A116" s="1" t="s">
        <v>175</v>
      </c>
      <c r="B116" s="1" t="s">
        <v>50</v>
      </c>
      <c r="C116" s="1">
        <v>113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1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1</v>
      </c>
      <c r="Q116" s="1">
        <v>0</v>
      </c>
      <c r="R116" s="1">
        <v>0</v>
      </c>
      <c r="S116" s="1">
        <v>0</v>
      </c>
      <c r="T116" s="1">
        <v>0</v>
      </c>
      <c r="U116" s="1">
        <v>1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f t="shared" si="10"/>
        <v>23</v>
      </c>
      <c r="AB116" s="1">
        <f t="shared" si="11"/>
        <v>3</v>
      </c>
      <c r="AD116" s="1" t="str">
        <f t="shared" si="9"/>
        <v>Xestommaster</v>
      </c>
      <c r="AE116" s="1" t="str">
        <f t="shared" si="7"/>
        <v>sp.</v>
      </c>
      <c r="AF116" s="1">
        <f t="shared" si="8"/>
        <v>113</v>
      </c>
      <c r="AG116" s="1">
        <v>0</v>
      </c>
      <c r="AH116" s="1">
        <v>0</v>
      </c>
      <c r="AI116" s="1">
        <v>0</v>
      </c>
      <c r="AJ116" s="1">
        <v>0</v>
      </c>
      <c r="AK116" s="1">
        <v>0</v>
      </c>
      <c r="AL116" s="1">
        <v>0</v>
      </c>
      <c r="AM116" s="1">
        <v>1</v>
      </c>
      <c r="AN116" s="1">
        <v>0</v>
      </c>
      <c r="AO116" s="1">
        <v>0</v>
      </c>
      <c r="AP116" s="1">
        <v>0</v>
      </c>
      <c r="AQ116" s="1">
        <v>0</v>
      </c>
      <c r="AR116" s="1">
        <v>0</v>
      </c>
      <c r="AS116" s="1">
        <v>1</v>
      </c>
      <c r="AT116" s="1">
        <v>0</v>
      </c>
      <c r="AU116" s="1">
        <v>0</v>
      </c>
      <c r="AV116" s="1">
        <v>0</v>
      </c>
      <c r="AW116" s="1">
        <v>0</v>
      </c>
      <c r="AX116" s="1">
        <v>1</v>
      </c>
      <c r="AY116" s="1">
        <v>0</v>
      </c>
      <c r="AZ116" s="1">
        <v>0</v>
      </c>
      <c r="BA116" s="1">
        <v>0</v>
      </c>
      <c r="BB116" s="1">
        <v>0</v>
      </c>
      <c r="BC116" s="1">
        <v>0</v>
      </c>
    </row>
    <row r="117" spans="1:55" ht="11.25">
      <c r="A117" s="1" t="s">
        <v>176</v>
      </c>
      <c r="B117" s="1" t="s">
        <v>50</v>
      </c>
      <c r="C117" s="1">
        <v>114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1</v>
      </c>
      <c r="X117" s="1">
        <v>0</v>
      </c>
      <c r="Y117" s="1">
        <v>0</v>
      </c>
      <c r="Z117" s="1">
        <v>0</v>
      </c>
      <c r="AA117" s="1">
        <f t="shared" si="10"/>
        <v>23</v>
      </c>
      <c r="AB117" s="1">
        <f t="shared" si="11"/>
        <v>1</v>
      </c>
      <c r="AD117" s="1" t="str">
        <f t="shared" si="9"/>
        <v>Cidaria</v>
      </c>
      <c r="AE117" s="1" t="str">
        <f t="shared" si="7"/>
        <v>sp.</v>
      </c>
      <c r="AF117" s="1">
        <f t="shared" si="8"/>
        <v>114</v>
      </c>
      <c r="AG117" s="1">
        <v>0</v>
      </c>
      <c r="AH117" s="1">
        <v>0</v>
      </c>
      <c r="AI117" s="1">
        <v>0</v>
      </c>
      <c r="AJ117" s="1">
        <v>0</v>
      </c>
      <c r="AK117" s="1">
        <v>0</v>
      </c>
      <c r="AL117" s="1">
        <v>0</v>
      </c>
      <c r="AM117" s="1">
        <v>0</v>
      </c>
      <c r="AN117" s="1">
        <v>0</v>
      </c>
      <c r="AO117" s="1">
        <v>0</v>
      </c>
      <c r="AP117" s="1">
        <v>0</v>
      </c>
      <c r="AQ117" s="1">
        <v>0</v>
      </c>
      <c r="AR117" s="1">
        <v>0</v>
      </c>
      <c r="AS117" s="1">
        <v>0</v>
      </c>
      <c r="AT117" s="1">
        <v>0</v>
      </c>
      <c r="AU117" s="1">
        <v>0</v>
      </c>
      <c r="AV117" s="1">
        <v>0</v>
      </c>
      <c r="AW117" s="1">
        <v>0</v>
      </c>
      <c r="AX117" s="1">
        <v>0</v>
      </c>
      <c r="AY117" s="1">
        <v>0</v>
      </c>
      <c r="AZ117" s="1">
        <v>1</v>
      </c>
      <c r="BA117" s="1">
        <v>0</v>
      </c>
      <c r="BB117" s="1">
        <v>0</v>
      </c>
      <c r="BC117" s="1">
        <v>0</v>
      </c>
    </row>
    <row r="118" spans="1:55" ht="11.25">
      <c r="A118" s="1" t="s">
        <v>177</v>
      </c>
      <c r="B118" s="1" t="s">
        <v>50</v>
      </c>
      <c r="C118" s="1">
        <v>115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1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1</v>
      </c>
      <c r="X118" s="1">
        <v>0</v>
      </c>
      <c r="Y118" s="1">
        <v>0</v>
      </c>
      <c r="Z118" s="1">
        <v>0</v>
      </c>
      <c r="AA118" s="1">
        <f t="shared" si="10"/>
        <v>23</v>
      </c>
      <c r="AB118" s="1">
        <f t="shared" si="11"/>
        <v>2</v>
      </c>
      <c r="AD118" s="1" t="str">
        <f t="shared" si="9"/>
        <v>Urbicola</v>
      </c>
      <c r="AE118" s="1" t="str">
        <f t="shared" si="7"/>
        <v>sp.</v>
      </c>
      <c r="AF118" s="1">
        <f t="shared" si="8"/>
        <v>115</v>
      </c>
      <c r="AG118" s="1">
        <v>0</v>
      </c>
      <c r="AH118" s="1">
        <v>0</v>
      </c>
      <c r="AI118" s="1">
        <v>0</v>
      </c>
      <c r="AJ118" s="1">
        <v>0</v>
      </c>
      <c r="AK118" s="1">
        <v>0</v>
      </c>
      <c r="AL118" s="1">
        <v>0</v>
      </c>
      <c r="AM118" s="1">
        <v>0</v>
      </c>
      <c r="AN118" s="1">
        <v>0</v>
      </c>
      <c r="AO118" s="1">
        <v>0</v>
      </c>
      <c r="AP118" s="1">
        <v>0</v>
      </c>
      <c r="AQ118" s="1">
        <v>0</v>
      </c>
      <c r="AR118" s="1">
        <v>0</v>
      </c>
      <c r="AS118" s="1">
        <v>1</v>
      </c>
      <c r="AT118" s="1">
        <v>0</v>
      </c>
      <c r="AU118" s="1">
        <v>0</v>
      </c>
      <c r="AV118" s="1">
        <v>0</v>
      </c>
      <c r="AW118" s="1">
        <v>0</v>
      </c>
      <c r="AX118" s="1">
        <v>0</v>
      </c>
      <c r="AY118" s="1">
        <v>0</v>
      </c>
      <c r="AZ118" s="1">
        <v>1</v>
      </c>
      <c r="BA118" s="1">
        <v>0</v>
      </c>
      <c r="BB118" s="1">
        <v>0</v>
      </c>
      <c r="BC118" s="1">
        <v>0</v>
      </c>
    </row>
    <row r="119" spans="1:55" ht="11.25">
      <c r="A119" s="1" t="s">
        <v>178</v>
      </c>
      <c r="B119" s="1" t="s">
        <v>50</v>
      </c>
      <c r="C119" s="1">
        <v>116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1</v>
      </c>
      <c r="L119" s="1">
        <v>0</v>
      </c>
      <c r="M119" s="1">
        <v>0</v>
      </c>
      <c r="N119" s="1">
        <v>1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1</v>
      </c>
      <c r="X119" s="1">
        <v>0</v>
      </c>
      <c r="Y119" s="1">
        <v>0</v>
      </c>
      <c r="Z119" s="1">
        <v>0</v>
      </c>
      <c r="AA119" s="1">
        <f>COUNT(D119:Z119)</f>
        <v>23</v>
      </c>
      <c r="AB119" s="1">
        <f>SUM(D119:Z119)</f>
        <v>3</v>
      </c>
      <c r="AD119" s="1" t="str">
        <f t="shared" si="9"/>
        <v>Anarta</v>
      </c>
      <c r="AE119" s="1" t="str">
        <f t="shared" si="7"/>
        <v>sp.</v>
      </c>
      <c r="AF119" s="1">
        <f t="shared" si="8"/>
        <v>116</v>
      </c>
      <c r="AG119" s="1">
        <v>0</v>
      </c>
      <c r="AH119" s="1">
        <v>0</v>
      </c>
      <c r="AI119" s="1">
        <v>0</v>
      </c>
      <c r="AJ119" s="1">
        <v>0</v>
      </c>
      <c r="AK119" s="1">
        <v>0</v>
      </c>
      <c r="AL119" s="1">
        <v>0</v>
      </c>
      <c r="AM119" s="1">
        <v>0</v>
      </c>
      <c r="AN119" s="1">
        <v>1</v>
      </c>
      <c r="AO119" s="1">
        <v>0</v>
      </c>
      <c r="AP119" s="1">
        <v>0</v>
      </c>
      <c r="AQ119" s="1">
        <v>1</v>
      </c>
      <c r="AR119" s="1">
        <v>0</v>
      </c>
      <c r="AS119" s="1">
        <v>0</v>
      </c>
      <c r="AT119" s="1">
        <v>0</v>
      </c>
      <c r="AU119" s="1">
        <v>0</v>
      </c>
      <c r="AV119" s="1">
        <v>0</v>
      </c>
      <c r="AW119" s="1">
        <v>0</v>
      </c>
      <c r="AX119" s="1">
        <v>0</v>
      </c>
      <c r="AY119" s="1">
        <v>0</v>
      </c>
      <c r="AZ119" s="1">
        <v>1</v>
      </c>
      <c r="BA119" s="1">
        <v>0</v>
      </c>
      <c r="BB119" s="1">
        <v>0</v>
      </c>
      <c r="BC119" s="1">
        <v>0</v>
      </c>
    </row>
    <row r="120" spans="1:55" ht="11.25">
      <c r="A120" s="1" t="s">
        <v>179</v>
      </c>
      <c r="B120" s="1" t="s">
        <v>50</v>
      </c>
      <c r="C120" s="1">
        <v>117</v>
      </c>
      <c r="D120" s="1">
        <v>0</v>
      </c>
      <c r="E120" s="1">
        <v>1</v>
      </c>
      <c r="F120" s="1">
        <v>0</v>
      </c>
      <c r="G120" s="1">
        <v>0</v>
      </c>
      <c r="H120" s="1">
        <v>0</v>
      </c>
      <c r="I120" s="1">
        <v>0</v>
      </c>
      <c r="J120" s="1">
        <v>1</v>
      </c>
      <c r="K120" s="1">
        <v>1</v>
      </c>
      <c r="L120" s="1">
        <v>0</v>
      </c>
      <c r="M120" s="1">
        <v>0</v>
      </c>
      <c r="N120" s="1">
        <v>0</v>
      </c>
      <c r="O120" s="1">
        <v>1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1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f>COUNT(D120:Z120)</f>
        <v>23</v>
      </c>
      <c r="AB120" s="1">
        <f>SUM(D120:Z120)</f>
        <v>5</v>
      </c>
      <c r="AD120" s="1" t="str">
        <f t="shared" si="9"/>
        <v>Thysan.</v>
      </c>
      <c r="AE120" s="1" t="str">
        <f t="shared" si="7"/>
        <v>sp.</v>
      </c>
      <c r="AF120" s="1">
        <f t="shared" si="8"/>
        <v>117</v>
      </c>
      <c r="AG120" s="1">
        <v>0</v>
      </c>
      <c r="AH120" s="1">
        <v>1</v>
      </c>
      <c r="AI120" s="1">
        <v>0</v>
      </c>
      <c r="AJ120" s="1">
        <v>0</v>
      </c>
      <c r="AK120" s="1">
        <v>0</v>
      </c>
      <c r="AL120" s="1">
        <v>0</v>
      </c>
      <c r="AM120" s="1">
        <v>1</v>
      </c>
      <c r="AN120" s="1">
        <v>1</v>
      </c>
      <c r="AO120" s="1">
        <v>0</v>
      </c>
      <c r="AP120" s="1">
        <v>0</v>
      </c>
      <c r="AQ120" s="1">
        <v>0</v>
      </c>
      <c r="AR120" s="1">
        <v>1</v>
      </c>
      <c r="AS120" s="1">
        <v>0</v>
      </c>
      <c r="AT120" s="1">
        <v>0</v>
      </c>
      <c r="AU120" s="1">
        <v>0</v>
      </c>
      <c r="AV120" s="1">
        <v>0</v>
      </c>
      <c r="AW120" s="1">
        <v>0</v>
      </c>
      <c r="AX120" s="1">
        <v>1</v>
      </c>
      <c r="AY120" s="1">
        <v>0</v>
      </c>
      <c r="AZ120" s="1">
        <v>0</v>
      </c>
      <c r="BA120" s="1">
        <v>0</v>
      </c>
      <c r="BB120" s="1">
        <v>0</v>
      </c>
      <c r="BC120" s="1">
        <v>0</v>
      </c>
    </row>
    <row r="121" spans="1:55" ht="11.25">
      <c r="A121" s="1" t="s">
        <v>180</v>
      </c>
      <c r="B121" s="1" t="s">
        <v>50</v>
      </c>
      <c r="C121" s="1">
        <v>118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1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1</v>
      </c>
      <c r="R121" s="1">
        <v>0</v>
      </c>
      <c r="S121" s="1">
        <v>0</v>
      </c>
      <c r="T121" s="1">
        <v>1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f>COUNT(D121:Z121)</f>
        <v>23</v>
      </c>
      <c r="AB121" s="1">
        <f>SUM(D121:Z121)</f>
        <v>3</v>
      </c>
      <c r="AD121" s="1" t="str">
        <f t="shared" si="9"/>
        <v>Limnophilus</v>
      </c>
      <c r="AE121" s="1" t="str">
        <f t="shared" si="7"/>
        <v>sp.</v>
      </c>
      <c r="AF121" s="1">
        <f t="shared" si="8"/>
        <v>118</v>
      </c>
      <c r="AG121" s="1">
        <v>0</v>
      </c>
      <c r="AH121" s="1">
        <v>0</v>
      </c>
      <c r="AI121" s="1">
        <v>0</v>
      </c>
      <c r="AJ121" s="1">
        <v>0</v>
      </c>
      <c r="AK121" s="1">
        <v>0</v>
      </c>
      <c r="AL121" s="1">
        <v>0</v>
      </c>
      <c r="AM121" s="1">
        <v>1</v>
      </c>
      <c r="AN121" s="1">
        <v>0</v>
      </c>
      <c r="AO121" s="1">
        <v>0</v>
      </c>
      <c r="AP121" s="1">
        <v>0</v>
      </c>
      <c r="AQ121" s="1">
        <v>0</v>
      </c>
      <c r="AR121" s="1">
        <v>0</v>
      </c>
      <c r="AS121" s="1">
        <v>0</v>
      </c>
      <c r="AT121" s="1">
        <v>1</v>
      </c>
      <c r="AU121" s="1">
        <v>0</v>
      </c>
      <c r="AV121" s="1">
        <v>0</v>
      </c>
      <c r="AW121" s="1">
        <v>1</v>
      </c>
      <c r="AX121" s="1">
        <v>0</v>
      </c>
      <c r="AY121" s="1">
        <v>0</v>
      </c>
      <c r="AZ121" s="1">
        <v>0</v>
      </c>
      <c r="BA121" s="1">
        <v>0</v>
      </c>
      <c r="BB121" s="1">
        <v>0</v>
      </c>
      <c r="BC121" s="1">
        <v>0</v>
      </c>
    </row>
    <row r="122" spans="3:26" ht="11.25">
      <c r="C122" s="1" t="s">
        <v>4</v>
      </c>
      <c r="D122" s="1">
        <f>COUNT(D4:D121)</f>
        <v>118</v>
      </c>
      <c r="E122" s="1">
        <f aca="true" t="shared" si="12" ref="E122:Z122">COUNT(E4:E121)</f>
        <v>118</v>
      </c>
      <c r="F122" s="1">
        <f t="shared" si="12"/>
        <v>118</v>
      </c>
      <c r="G122" s="1">
        <f t="shared" si="12"/>
        <v>118</v>
      </c>
      <c r="H122" s="1">
        <f t="shared" si="12"/>
        <v>118</v>
      </c>
      <c r="I122" s="1">
        <f t="shared" si="12"/>
        <v>118</v>
      </c>
      <c r="J122" s="1">
        <f t="shared" si="12"/>
        <v>118</v>
      </c>
      <c r="K122" s="1">
        <f t="shared" si="12"/>
        <v>118</v>
      </c>
      <c r="L122" s="1">
        <f t="shared" si="12"/>
        <v>118</v>
      </c>
      <c r="M122" s="1">
        <f t="shared" si="12"/>
        <v>118</v>
      </c>
      <c r="N122" s="1">
        <f t="shared" si="12"/>
        <v>118</v>
      </c>
      <c r="O122" s="1">
        <f t="shared" si="12"/>
        <v>118</v>
      </c>
      <c r="P122" s="1">
        <f t="shared" si="12"/>
        <v>118</v>
      </c>
      <c r="Q122" s="1">
        <f t="shared" si="12"/>
        <v>118</v>
      </c>
      <c r="R122" s="1">
        <f t="shared" si="12"/>
        <v>118</v>
      </c>
      <c r="S122" s="1">
        <f t="shared" si="12"/>
        <v>118</v>
      </c>
      <c r="T122" s="1">
        <f>COUNT(T4:T121)</f>
        <v>118</v>
      </c>
      <c r="U122" s="1">
        <f>COUNT(U4:U121)</f>
        <v>118</v>
      </c>
      <c r="V122" s="1">
        <f>COUNT(V4:V121)</f>
        <v>118</v>
      </c>
      <c r="W122" s="1">
        <f>COUNT(W4:W121)</f>
        <v>118</v>
      </c>
      <c r="X122" s="1">
        <f>COUNT(X4:X121)</f>
        <v>118</v>
      </c>
      <c r="Y122" s="1">
        <f t="shared" si="12"/>
        <v>118</v>
      </c>
      <c r="Z122" s="1">
        <f t="shared" si="12"/>
        <v>118</v>
      </c>
    </row>
    <row r="123" spans="3:56" ht="11.25">
      <c r="C123" s="1" t="s">
        <v>7</v>
      </c>
      <c r="D123" s="1">
        <f>SUM(D4:D121)</f>
        <v>4</v>
      </c>
      <c r="E123" s="1">
        <f aca="true" t="shared" si="13" ref="E123:Z123">SUM(E4:E121)</f>
        <v>5</v>
      </c>
      <c r="F123" s="1">
        <f t="shared" si="13"/>
        <v>1</v>
      </c>
      <c r="G123" s="1">
        <f t="shared" si="13"/>
        <v>2</v>
      </c>
      <c r="H123" s="1">
        <f t="shared" si="13"/>
        <v>4</v>
      </c>
      <c r="I123" s="1">
        <f t="shared" si="13"/>
        <v>22</v>
      </c>
      <c r="J123" s="1">
        <f t="shared" si="13"/>
        <v>48</v>
      </c>
      <c r="K123" s="1">
        <f t="shared" si="13"/>
        <v>55</v>
      </c>
      <c r="L123" s="1">
        <f t="shared" si="13"/>
        <v>17</v>
      </c>
      <c r="M123" s="1">
        <f t="shared" si="13"/>
        <v>11</v>
      </c>
      <c r="N123" s="1">
        <f t="shared" si="13"/>
        <v>21</v>
      </c>
      <c r="O123" s="1">
        <f t="shared" si="13"/>
        <v>48</v>
      </c>
      <c r="P123" s="1">
        <f t="shared" si="13"/>
        <v>9</v>
      </c>
      <c r="Q123" s="1">
        <f t="shared" si="13"/>
        <v>6</v>
      </c>
      <c r="R123" s="1">
        <f t="shared" si="13"/>
        <v>10</v>
      </c>
      <c r="S123" s="1">
        <f t="shared" si="13"/>
        <v>10</v>
      </c>
      <c r="T123" s="1">
        <f t="shared" si="13"/>
        <v>16</v>
      </c>
      <c r="U123" s="1">
        <f t="shared" si="13"/>
        <v>33</v>
      </c>
      <c r="V123" s="1">
        <f t="shared" si="13"/>
        <v>9</v>
      </c>
      <c r="W123" s="1">
        <f t="shared" si="13"/>
        <v>17</v>
      </c>
      <c r="X123" s="1">
        <f t="shared" si="13"/>
        <v>6</v>
      </c>
      <c r="Y123" s="1">
        <f t="shared" si="13"/>
        <v>17</v>
      </c>
      <c r="Z123" s="1">
        <f t="shared" si="13"/>
        <v>12</v>
      </c>
      <c r="BC123" s="1" t="s">
        <v>181</v>
      </c>
      <c r="BD123" s="1">
        <f>SUM(AG4:BC121)/(23*118)</f>
        <v>0.08769344141488578</v>
      </c>
    </row>
    <row r="127" ht="11.25"/>
    <row r="128" spans="1:8" ht="11.25">
      <c r="A128" s="1" t="s">
        <v>4</v>
      </c>
      <c r="B128" s="1" t="s">
        <v>7</v>
      </c>
      <c r="C128" s="1" t="s">
        <v>5</v>
      </c>
      <c r="D128" s="1" t="s">
        <v>6</v>
      </c>
      <c r="E128" s="1" t="s">
        <v>10</v>
      </c>
      <c r="F128" s="1" t="s">
        <v>11</v>
      </c>
      <c r="G128" s="1" t="s">
        <v>12</v>
      </c>
      <c r="H128" s="1" t="s">
        <v>13</v>
      </c>
    </row>
    <row r="129" spans="1:8" ht="11.25">
      <c r="A129" s="1">
        <v>4</v>
      </c>
      <c r="B129" s="1">
        <v>4</v>
      </c>
      <c r="C129" s="1">
        <v>1</v>
      </c>
      <c r="D129" s="1">
        <v>1</v>
      </c>
      <c r="E129" s="1">
        <f>LN(A129)</f>
        <v>1.3862943611198906</v>
      </c>
      <c r="F129" s="1">
        <f aca="true" t="shared" si="14" ref="F129:F139">LN(B129)</f>
        <v>1.3862943611198906</v>
      </c>
      <c r="G129" s="1">
        <f aca="true" t="shared" si="15" ref="G129:G146">LN(C129)</f>
        <v>0</v>
      </c>
      <c r="H129" s="1">
        <f aca="true" t="shared" si="16" ref="H129:H146">LN(D129)</f>
        <v>0</v>
      </c>
    </row>
    <row r="130" spans="1:8" ht="11.25">
      <c r="A130" s="1">
        <v>4</v>
      </c>
      <c r="B130" s="1">
        <v>5</v>
      </c>
      <c r="C130" s="1">
        <v>1</v>
      </c>
      <c r="D130" s="1">
        <v>1</v>
      </c>
      <c r="E130" s="1">
        <f aca="true" t="shared" si="17" ref="E130:E139">LN(A130)</f>
        <v>1.3862943611198906</v>
      </c>
      <c r="F130" s="1">
        <f t="shared" si="14"/>
        <v>1.6094379124341003</v>
      </c>
      <c r="G130" s="1">
        <f t="shared" si="15"/>
        <v>0</v>
      </c>
      <c r="H130" s="1">
        <f t="shared" si="16"/>
        <v>0</v>
      </c>
    </row>
    <row r="131" spans="1:8" ht="11.25">
      <c r="A131" s="1">
        <v>1</v>
      </c>
      <c r="B131" s="1">
        <v>1</v>
      </c>
      <c r="C131" s="1">
        <v>1</v>
      </c>
      <c r="D131" s="1">
        <v>1</v>
      </c>
      <c r="E131" s="1">
        <f t="shared" si="17"/>
        <v>0</v>
      </c>
      <c r="F131" s="1">
        <f t="shared" si="14"/>
        <v>0</v>
      </c>
      <c r="G131" s="1">
        <f t="shared" si="15"/>
        <v>0</v>
      </c>
      <c r="H131" s="1">
        <f t="shared" si="16"/>
        <v>0</v>
      </c>
    </row>
    <row r="132" spans="1:8" ht="11.25">
      <c r="A132" s="1">
        <v>2</v>
      </c>
      <c r="B132" s="1">
        <v>2</v>
      </c>
      <c r="C132" s="1">
        <v>1</v>
      </c>
      <c r="D132" s="1">
        <v>1</v>
      </c>
      <c r="E132" s="1">
        <f t="shared" si="17"/>
        <v>0.6931471805599453</v>
      </c>
      <c r="F132" s="1">
        <f t="shared" si="14"/>
        <v>0.6931471805599453</v>
      </c>
      <c r="G132" s="1">
        <f t="shared" si="15"/>
        <v>0</v>
      </c>
      <c r="H132" s="1">
        <f t="shared" si="16"/>
        <v>0</v>
      </c>
    </row>
    <row r="133" spans="1:8" ht="11.25">
      <c r="A133" s="1">
        <v>4</v>
      </c>
      <c r="B133" s="1">
        <v>4</v>
      </c>
      <c r="C133" s="1">
        <v>1</v>
      </c>
      <c r="D133" s="1">
        <v>1</v>
      </c>
      <c r="E133" s="1">
        <f t="shared" si="17"/>
        <v>1.3862943611198906</v>
      </c>
      <c r="F133" s="1">
        <f t="shared" si="14"/>
        <v>1.3862943611198906</v>
      </c>
      <c r="G133" s="1">
        <f t="shared" si="15"/>
        <v>0</v>
      </c>
      <c r="H133" s="1">
        <f t="shared" si="16"/>
        <v>0</v>
      </c>
    </row>
    <row r="134" spans="1:8" ht="11.25">
      <c r="A134" s="1">
        <v>14</v>
      </c>
      <c r="B134" s="1">
        <v>22</v>
      </c>
      <c r="C134" s="1">
        <v>1</v>
      </c>
      <c r="D134" s="1">
        <v>1</v>
      </c>
      <c r="E134" s="1">
        <f t="shared" si="17"/>
        <v>2.6390573296152584</v>
      </c>
      <c r="F134" s="1">
        <f t="shared" si="14"/>
        <v>3.091042453358316</v>
      </c>
      <c r="G134" s="1">
        <f t="shared" si="15"/>
        <v>0</v>
      </c>
      <c r="H134" s="1">
        <f t="shared" si="16"/>
        <v>0</v>
      </c>
    </row>
    <row r="135" spans="1:8" ht="11.25">
      <c r="A135" s="1">
        <v>25</v>
      </c>
      <c r="B135" s="1">
        <v>48</v>
      </c>
      <c r="C135" s="1">
        <v>1</v>
      </c>
      <c r="D135" s="1">
        <v>1</v>
      </c>
      <c r="E135" s="1">
        <f t="shared" si="17"/>
        <v>3.2188758248682006</v>
      </c>
      <c r="F135" s="1">
        <f t="shared" si="14"/>
        <v>3.871201010907891</v>
      </c>
      <c r="G135" s="1">
        <f t="shared" si="15"/>
        <v>0</v>
      </c>
      <c r="H135" s="1">
        <f t="shared" si="16"/>
        <v>0</v>
      </c>
    </row>
    <row r="136" spans="1:8" ht="11.25">
      <c r="A136" s="1">
        <v>28</v>
      </c>
      <c r="B136" s="1">
        <v>55</v>
      </c>
      <c r="C136" s="1">
        <v>1</v>
      </c>
      <c r="D136" s="1">
        <v>1</v>
      </c>
      <c r="E136" s="1">
        <f t="shared" si="17"/>
        <v>3.332204510175204</v>
      </c>
      <c r="F136" s="1">
        <f t="shared" si="14"/>
        <v>4.007333185232471</v>
      </c>
      <c r="G136" s="1">
        <f t="shared" si="15"/>
        <v>0</v>
      </c>
      <c r="H136" s="1">
        <f t="shared" si="16"/>
        <v>0</v>
      </c>
    </row>
    <row r="137" spans="1:8" ht="11.25">
      <c r="A137" s="1">
        <v>13</v>
      </c>
      <c r="B137" s="1">
        <v>17</v>
      </c>
      <c r="C137" s="1">
        <v>2</v>
      </c>
      <c r="D137" s="1">
        <v>2</v>
      </c>
      <c r="E137" s="1">
        <f t="shared" si="17"/>
        <v>2.5649493574615367</v>
      </c>
      <c r="F137" s="1">
        <f t="shared" si="14"/>
        <v>2.833213344056216</v>
      </c>
      <c r="G137" s="1">
        <f t="shared" si="15"/>
        <v>0.6931471805599453</v>
      </c>
      <c r="H137" s="1">
        <f t="shared" si="16"/>
        <v>0.6931471805599453</v>
      </c>
    </row>
    <row r="138" spans="1:8" ht="11.25">
      <c r="A138" s="1">
        <v>6</v>
      </c>
      <c r="B138" s="1">
        <v>11</v>
      </c>
      <c r="C138" s="1">
        <v>1</v>
      </c>
      <c r="D138" s="1">
        <v>1</v>
      </c>
      <c r="E138" s="1">
        <f t="shared" si="17"/>
        <v>1.791759469228055</v>
      </c>
      <c r="F138" s="1">
        <f t="shared" si="14"/>
        <v>2.3978952727983707</v>
      </c>
      <c r="G138" s="1">
        <f t="shared" si="15"/>
        <v>0</v>
      </c>
      <c r="H138" s="1">
        <f t="shared" si="16"/>
        <v>0</v>
      </c>
    </row>
    <row r="139" spans="1:8" ht="11.25">
      <c r="A139" s="1">
        <v>13</v>
      </c>
      <c r="B139" s="1">
        <v>21</v>
      </c>
      <c r="C139" s="1">
        <v>1</v>
      </c>
      <c r="D139" s="1">
        <v>1</v>
      </c>
      <c r="E139" s="1">
        <f t="shared" si="17"/>
        <v>2.5649493574615367</v>
      </c>
      <c r="F139" s="1">
        <f t="shared" si="14"/>
        <v>3.044522437723423</v>
      </c>
      <c r="G139" s="1">
        <f t="shared" si="15"/>
        <v>0</v>
      </c>
      <c r="H139" s="1">
        <f t="shared" si="16"/>
        <v>0</v>
      </c>
    </row>
    <row r="140" spans="1:8" ht="11.25">
      <c r="A140" s="1">
        <v>23</v>
      </c>
      <c r="B140" s="1">
        <v>48</v>
      </c>
      <c r="C140" s="1">
        <v>1</v>
      </c>
      <c r="D140" s="1">
        <v>1</v>
      </c>
      <c r="E140" s="1">
        <f aca="true" t="shared" si="18" ref="E140:E151">LN(A140)</f>
        <v>3.1354942159291497</v>
      </c>
      <c r="F140" s="1">
        <f aca="true" t="shared" si="19" ref="F140:F151">LN(B140)</f>
        <v>3.871201010907891</v>
      </c>
      <c r="G140" s="1">
        <f t="shared" si="15"/>
        <v>0</v>
      </c>
      <c r="H140" s="1">
        <f t="shared" si="16"/>
        <v>0</v>
      </c>
    </row>
    <row r="141" spans="1:8" ht="11.25">
      <c r="A141" s="1">
        <v>7</v>
      </c>
      <c r="B141" s="1">
        <v>9</v>
      </c>
      <c r="C141" s="1">
        <v>1</v>
      </c>
      <c r="D141" s="1">
        <v>1</v>
      </c>
      <c r="E141" s="1">
        <f t="shared" si="18"/>
        <v>1.9459101490553132</v>
      </c>
      <c r="F141" s="1">
        <f t="shared" si="19"/>
        <v>2.1972245773362196</v>
      </c>
      <c r="G141" s="1">
        <f t="shared" si="15"/>
        <v>0</v>
      </c>
      <c r="H141" s="1">
        <f t="shared" si="16"/>
        <v>0</v>
      </c>
    </row>
    <row r="142" spans="1:8" ht="11.25">
      <c r="A142" s="1">
        <v>5</v>
      </c>
      <c r="B142" s="1">
        <v>6</v>
      </c>
      <c r="C142" s="1">
        <v>1</v>
      </c>
      <c r="D142" s="1">
        <v>1</v>
      </c>
      <c r="E142" s="1">
        <f t="shared" si="18"/>
        <v>1.6094379124341003</v>
      </c>
      <c r="F142" s="1">
        <f t="shared" si="19"/>
        <v>1.791759469228055</v>
      </c>
      <c r="G142" s="1">
        <f t="shared" si="15"/>
        <v>0</v>
      </c>
      <c r="H142" s="1">
        <f t="shared" si="16"/>
        <v>0</v>
      </c>
    </row>
    <row r="143" spans="1:8" ht="11.25">
      <c r="A143" s="1">
        <v>7</v>
      </c>
      <c r="B143" s="1">
        <v>10</v>
      </c>
      <c r="C143" s="1">
        <v>6</v>
      </c>
      <c r="D143" s="1">
        <v>7</v>
      </c>
      <c r="E143" s="1">
        <f t="shared" si="18"/>
        <v>1.9459101490553132</v>
      </c>
      <c r="F143" s="1">
        <f t="shared" si="19"/>
        <v>2.302585092994046</v>
      </c>
      <c r="G143" s="1">
        <f t="shared" si="15"/>
        <v>1.791759469228055</v>
      </c>
      <c r="H143" s="1">
        <f t="shared" si="16"/>
        <v>1.9459101490553132</v>
      </c>
    </row>
    <row r="144" spans="1:8" ht="11.25">
      <c r="A144" s="1">
        <v>5</v>
      </c>
      <c r="B144" s="1">
        <v>10</v>
      </c>
      <c r="C144" s="1">
        <v>1</v>
      </c>
      <c r="D144" s="1">
        <v>1</v>
      </c>
      <c r="E144" s="1">
        <f t="shared" si="18"/>
        <v>1.6094379124341003</v>
      </c>
      <c r="F144" s="1">
        <f t="shared" si="19"/>
        <v>2.302585092994046</v>
      </c>
      <c r="G144" s="1">
        <f t="shared" si="15"/>
        <v>0</v>
      </c>
      <c r="H144" s="1">
        <f t="shared" si="16"/>
        <v>0</v>
      </c>
    </row>
    <row r="145" spans="1:8" ht="11.25">
      <c r="A145" s="1">
        <v>7</v>
      </c>
      <c r="B145" s="1">
        <v>16</v>
      </c>
      <c r="C145" s="1">
        <v>1</v>
      </c>
      <c r="D145" s="1">
        <v>1</v>
      </c>
      <c r="E145" s="1">
        <f t="shared" si="18"/>
        <v>1.9459101490553132</v>
      </c>
      <c r="F145" s="1">
        <f t="shared" si="19"/>
        <v>2.772588722239781</v>
      </c>
      <c r="G145" s="1">
        <f t="shared" si="15"/>
        <v>0</v>
      </c>
      <c r="H145" s="1">
        <f t="shared" si="16"/>
        <v>0</v>
      </c>
    </row>
    <row r="146" spans="1:8" ht="11.25">
      <c r="A146" s="1">
        <v>25</v>
      </c>
      <c r="B146" s="1">
        <v>33</v>
      </c>
      <c r="C146" s="1">
        <v>1</v>
      </c>
      <c r="D146" s="1">
        <v>1</v>
      </c>
      <c r="E146" s="1">
        <f t="shared" si="18"/>
        <v>3.2188758248682006</v>
      </c>
      <c r="F146" s="1">
        <f t="shared" si="19"/>
        <v>3.4965075614664802</v>
      </c>
      <c r="G146" s="1">
        <f t="shared" si="15"/>
        <v>0</v>
      </c>
      <c r="H146" s="1">
        <f t="shared" si="16"/>
        <v>0</v>
      </c>
    </row>
    <row r="147" spans="1:8" ht="11.25">
      <c r="A147" s="1">
        <v>9</v>
      </c>
      <c r="B147" s="1">
        <v>9</v>
      </c>
      <c r="C147" s="1">
        <v>3</v>
      </c>
      <c r="D147" s="1">
        <v>3</v>
      </c>
      <c r="E147" s="1">
        <f t="shared" si="18"/>
        <v>2.1972245773362196</v>
      </c>
      <c r="F147" s="1">
        <f t="shared" si="19"/>
        <v>2.1972245773362196</v>
      </c>
      <c r="G147" s="1">
        <f aca="true" t="shared" si="20" ref="G147:G210">LN(C147)</f>
        <v>1.0986122886681098</v>
      </c>
      <c r="H147" s="1">
        <f aca="true" t="shared" si="21" ref="H147:H210">LN(D147)</f>
        <v>1.0986122886681098</v>
      </c>
    </row>
    <row r="148" spans="1:8" ht="11.25">
      <c r="A148" s="1">
        <v>15</v>
      </c>
      <c r="B148" s="1">
        <v>17</v>
      </c>
      <c r="C148" s="1">
        <v>1</v>
      </c>
      <c r="D148" s="1">
        <v>2</v>
      </c>
      <c r="E148" s="1">
        <f t="shared" si="18"/>
        <v>2.70805020110221</v>
      </c>
      <c r="F148" s="1">
        <f t="shared" si="19"/>
        <v>2.833213344056216</v>
      </c>
      <c r="G148" s="1">
        <f t="shared" si="20"/>
        <v>0</v>
      </c>
      <c r="H148" s="1">
        <f t="shared" si="21"/>
        <v>0.6931471805599453</v>
      </c>
    </row>
    <row r="149" spans="1:34" ht="11.25">
      <c r="A149" s="1">
        <v>5</v>
      </c>
      <c r="B149" s="1">
        <v>6</v>
      </c>
      <c r="C149" s="1">
        <v>1</v>
      </c>
      <c r="D149" s="1">
        <v>1</v>
      </c>
      <c r="E149" s="1">
        <f t="shared" si="18"/>
        <v>1.6094379124341003</v>
      </c>
      <c r="F149" s="1">
        <f t="shared" si="19"/>
        <v>1.791759469228055</v>
      </c>
      <c r="G149" s="1">
        <f t="shared" si="20"/>
        <v>0</v>
      </c>
      <c r="H149" s="1">
        <f t="shared" si="21"/>
        <v>0</v>
      </c>
      <c r="P149" s="3" t="s">
        <v>8</v>
      </c>
      <c r="Q149" s="2">
        <f>CORREL(E129:E151,F129:F151)</f>
        <v>0.9676204256886111</v>
      </c>
      <c r="AG149" s="3" t="s">
        <v>9</v>
      </c>
      <c r="AH149" s="2">
        <f>CORREL(G129:G246,H129:H246)</f>
        <v>0.8999469126895753</v>
      </c>
    </row>
    <row r="150" spans="1:8" ht="11.25">
      <c r="A150" s="1">
        <v>7</v>
      </c>
      <c r="B150" s="1">
        <v>17</v>
      </c>
      <c r="C150" s="1">
        <v>1</v>
      </c>
      <c r="D150" s="1">
        <v>2</v>
      </c>
      <c r="E150" s="1">
        <f t="shared" si="18"/>
        <v>1.9459101490553132</v>
      </c>
      <c r="F150" s="1">
        <f t="shared" si="19"/>
        <v>2.833213344056216</v>
      </c>
      <c r="G150" s="1">
        <f t="shared" si="20"/>
        <v>0</v>
      </c>
      <c r="H150" s="1">
        <f t="shared" si="21"/>
        <v>0.6931471805599453</v>
      </c>
    </row>
    <row r="151" spans="1:8" ht="11.25">
      <c r="A151" s="1">
        <v>9</v>
      </c>
      <c r="B151" s="1">
        <v>12</v>
      </c>
      <c r="C151" s="1">
        <v>1</v>
      </c>
      <c r="D151" s="1">
        <v>1</v>
      </c>
      <c r="E151" s="1">
        <f t="shared" si="18"/>
        <v>2.1972245773362196</v>
      </c>
      <c r="F151" s="1">
        <f t="shared" si="19"/>
        <v>2.4849066497880004</v>
      </c>
      <c r="G151" s="1">
        <f t="shared" si="20"/>
        <v>0</v>
      </c>
      <c r="H151" s="1">
        <f t="shared" si="21"/>
        <v>0</v>
      </c>
    </row>
    <row r="152" spans="3:8" ht="11.25">
      <c r="C152" s="1">
        <v>1</v>
      </c>
      <c r="D152" s="1">
        <v>1</v>
      </c>
      <c r="G152" s="1">
        <f t="shared" si="20"/>
        <v>0</v>
      </c>
      <c r="H152" s="1">
        <f t="shared" si="21"/>
        <v>0</v>
      </c>
    </row>
    <row r="153" spans="3:8" ht="11.25">
      <c r="C153" s="1">
        <v>1</v>
      </c>
      <c r="D153" s="1">
        <v>1</v>
      </c>
      <c r="G153" s="1">
        <f t="shared" si="20"/>
        <v>0</v>
      </c>
      <c r="H153" s="1">
        <f t="shared" si="21"/>
        <v>0</v>
      </c>
    </row>
    <row r="154" spans="3:8" ht="11.25">
      <c r="C154" s="1">
        <v>2</v>
      </c>
      <c r="D154" s="1">
        <v>2</v>
      </c>
      <c r="G154" s="1">
        <f t="shared" si="20"/>
        <v>0.6931471805599453</v>
      </c>
      <c r="H154" s="1">
        <f t="shared" si="21"/>
        <v>0.6931471805599453</v>
      </c>
    </row>
    <row r="155" spans="3:8" ht="11.25">
      <c r="C155" s="1">
        <v>2</v>
      </c>
      <c r="D155" s="1">
        <v>2</v>
      </c>
      <c r="G155" s="1">
        <f t="shared" si="20"/>
        <v>0.6931471805599453</v>
      </c>
      <c r="H155" s="1">
        <f t="shared" si="21"/>
        <v>0.6931471805599453</v>
      </c>
    </row>
    <row r="156" spans="3:8" ht="11.25">
      <c r="C156" s="1">
        <v>2</v>
      </c>
      <c r="D156" s="1">
        <v>2</v>
      </c>
      <c r="G156" s="1">
        <f t="shared" si="20"/>
        <v>0.6931471805599453</v>
      </c>
      <c r="H156" s="1">
        <f t="shared" si="21"/>
        <v>0.6931471805599453</v>
      </c>
    </row>
    <row r="157" spans="3:8" ht="11.25">
      <c r="C157" s="1">
        <v>1</v>
      </c>
      <c r="D157" s="1">
        <v>1</v>
      </c>
      <c r="G157" s="1">
        <f t="shared" si="20"/>
        <v>0</v>
      </c>
      <c r="H157" s="1">
        <f t="shared" si="21"/>
        <v>0</v>
      </c>
    </row>
    <row r="158" spans="3:8" ht="11.25">
      <c r="C158" s="1">
        <v>1</v>
      </c>
      <c r="D158" s="1">
        <v>1</v>
      </c>
      <c r="G158" s="1">
        <f t="shared" si="20"/>
        <v>0</v>
      </c>
      <c r="H158" s="1">
        <f t="shared" si="21"/>
        <v>0</v>
      </c>
    </row>
    <row r="159" spans="3:8" ht="11.25">
      <c r="C159" s="1">
        <v>1</v>
      </c>
      <c r="D159" s="1">
        <v>1</v>
      </c>
      <c r="G159" s="1">
        <f t="shared" si="20"/>
        <v>0</v>
      </c>
      <c r="H159" s="1">
        <f t="shared" si="21"/>
        <v>0</v>
      </c>
    </row>
    <row r="160" spans="3:8" ht="11.25">
      <c r="C160" s="1">
        <v>2</v>
      </c>
      <c r="D160" s="1">
        <v>2</v>
      </c>
      <c r="G160" s="1">
        <f t="shared" si="20"/>
        <v>0.6931471805599453</v>
      </c>
      <c r="H160" s="1">
        <f t="shared" si="21"/>
        <v>0.6931471805599453</v>
      </c>
    </row>
    <row r="161" spans="3:8" ht="11.25">
      <c r="C161" s="1">
        <v>2</v>
      </c>
      <c r="D161" s="1">
        <v>3</v>
      </c>
      <c r="G161" s="1">
        <f t="shared" si="20"/>
        <v>0.6931471805599453</v>
      </c>
      <c r="H161" s="1">
        <f t="shared" si="21"/>
        <v>1.0986122886681098</v>
      </c>
    </row>
    <row r="162" spans="3:8" ht="11.25">
      <c r="C162" s="1">
        <v>9</v>
      </c>
      <c r="D162" s="1">
        <v>25</v>
      </c>
      <c r="G162" s="1">
        <f t="shared" si="20"/>
        <v>2.1972245773362196</v>
      </c>
      <c r="H162" s="1">
        <f t="shared" si="21"/>
        <v>3.2188758248682006</v>
      </c>
    </row>
    <row r="163" spans="3:8" ht="11.25">
      <c r="C163" s="1">
        <v>1</v>
      </c>
      <c r="D163" s="1">
        <v>1</v>
      </c>
      <c r="G163" s="1">
        <f t="shared" si="20"/>
        <v>0</v>
      </c>
      <c r="H163" s="1">
        <f t="shared" si="21"/>
        <v>0</v>
      </c>
    </row>
    <row r="164" spans="3:8" ht="11.25">
      <c r="C164" s="1">
        <v>1</v>
      </c>
      <c r="D164" s="1">
        <v>2</v>
      </c>
      <c r="G164" s="1">
        <f t="shared" si="20"/>
        <v>0</v>
      </c>
      <c r="H164" s="1">
        <f t="shared" si="21"/>
        <v>0.6931471805599453</v>
      </c>
    </row>
    <row r="165" spans="3:8" ht="11.25">
      <c r="C165" s="1">
        <v>1</v>
      </c>
      <c r="D165" s="1">
        <v>1</v>
      </c>
      <c r="G165" s="1">
        <f t="shared" si="20"/>
        <v>0</v>
      </c>
      <c r="H165" s="1">
        <f t="shared" si="21"/>
        <v>0</v>
      </c>
    </row>
    <row r="166" spans="3:8" ht="11.25">
      <c r="C166" s="1">
        <v>1</v>
      </c>
      <c r="D166" s="1">
        <v>1</v>
      </c>
      <c r="G166" s="1">
        <f t="shared" si="20"/>
        <v>0</v>
      </c>
      <c r="H166" s="1">
        <f t="shared" si="21"/>
        <v>0</v>
      </c>
    </row>
    <row r="167" spans="3:8" ht="11.25">
      <c r="C167" s="1">
        <v>1</v>
      </c>
      <c r="D167" s="1">
        <v>1</v>
      </c>
      <c r="G167" s="1">
        <f t="shared" si="20"/>
        <v>0</v>
      </c>
      <c r="H167" s="1">
        <f t="shared" si="21"/>
        <v>0</v>
      </c>
    </row>
    <row r="168" spans="3:8" ht="11.25">
      <c r="C168" s="1">
        <v>1</v>
      </c>
      <c r="D168" s="1">
        <v>1</v>
      </c>
      <c r="G168" s="1">
        <f t="shared" si="20"/>
        <v>0</v>
      </c>
      <c r="H168" s="1">
        <f t="shared" si="21"/>
        <v>0</v>
      </c>
    </row>
    <row r="169" spans="3:8" ht="11.25">
      <c r="C169" s="1">
        <v>1</v>
      </c>
      <c r="D169" s="1">
        <v>1</v>
      </c>
      <c r="G169" s="1">
        <f t="shared" si="20"/>
        <v>0</v>
      </c>
      <c r="H169" s="1">
        <f t="shared" si="21"/>
        <v>0</v>
      </c>
    </row>
    <row r="170" spans="3:8" ht="11.25">
      <c r="C170" s="1">
        <v>7</v>
      </c>
      <c r="D170" s="1">
        <v>9</v>
      </c>
      <c r="G170" s="1">
        <f t="shared" si="20"/>
        <v>1.9459101490553132</v>
      </c>
      <c r="H170" s="1">
        <f t="shared" si="21"/>
        <v>2.1972245773362196</v>
      </c>
    </row>
    <row r="171" spans="3:8" ht="11.25">
      <c r="C171" s="1">
        <v>9</v>
      </c>
      <c r="D171" s="1">
        <v>26</v>
      </c>
      <c r="G171" s="1">
        <f t="shared" si="20"/>
        <v>2.1972245773362196</v>
      </c>
      <c r="H171" s="1">
        <f t="shared" si="21"/>
        <v>3.258096538021482</v>
      </c>
    </row>
    <row r="172" spans="3:8" ht="11.25">
      <c r="C172" s="1">
        <v>2</v>
      </c>
      <c r="D172" s="1">
        <v>3</v>
      </c>
      <c r="G172" s="1">
        <f t="shared" si="20"/>
        <v>0.6931471805599453</v>
      </c>
      <c r="H172" s="1">
        <f t="shared" si="21"/>
        <v>1.0986122886681098</v>
      </c>
    </row>
    <row r="173" spans="3:8" ht="11.25">
      <c r="C173" s="1">
        <v>1</v>
      </c>
      <c r="D173" s="1">
        <v>2</v>
      </c>
      <c r="G173" s="1">
        <f t="shared" si="20"/>
        <v>0</v>
      </c>
      <c r="H173" s="1">
        <f t="shared" si="21"/>
        <v>0.6931471805599453</v>
      </c>
    </row>
    <row r="174" spans="3:8" ht="11.25">
      <c r="C174" s="1">
        <v>1</v>
      </c>
      <c r="D174" s="1">
        <v>3</v>
      </c>
      <c r="G174" s="1">
        <f t="shared" si="20"/>
        <v>0</v>
      </c>
      <c r="H174" s="1">
        <f t="shared" si="21"/>
        <v>1.0986122886681098</v>
      </c>
    </row>
    <row r="175" spans="3:8" ht="11.25">
      <c r="C175" s="1">
        <v>2</v>
      </c>
      <c r="D175" s="1">
        <v>2</v>
      </c>
      <c r="G175" s="1">
        <f t="shared" si="20"/>
        <v>0.6931471805599453</v>
      </c>
      <c r="H175" s="1">
        <f t="shared" si="21"/>
        <v>0.6931471805599453</v>
      </c>
    </row>
    <row r="176" spans="3:8" ht="11.25">
      <c r="C176" s="1">
        <v>9</v>
      </c>
      <c r="D176" s="1">
        <v>12</v>
      </c>
      <c r="G176" s="1">
        <f t="shared" si="20"/>
        <v>2.1972245773362196</v>
      </c>
      <c r="H176" s="1">
        <f t="shared" si="21"/>
        <v>2.4849066497880004</v>
      </c>
    </row>
    <row r="177" spans="3:8" ht="11.25">
      <c r="C177" s="1">
        <v>4</v>
      </c>
      <c r="D177" s="1">
        <v>7</v>
      </c>
      <c r="G177" s="1">
        <f t="shared" si="20"/>
        <v>1.3862943611198906</v>
      </c>
      <c r="H177" s="1">
        <f t="shared" si="21"/>
        <v>1.9459101490553132</v>
      </c>
    </row>
    <row r="178" spans="3:8" ht="11.25">
      <c r="C178" s="1">
        <v>2</v>
      </c>
      <c r="D178" s="1">
        <v>2</v>
      </c>
      <c r="G178" s="1">
        <f t="shared" si="20"/>
        <v>0.6931471805599453</v>
      </c>
      <c r="H178" s="1">
        <f t="shared" si="21"/>
        <v>0.6931471805599453</v>
      </c>
    </row>
    <row r="179" spans="3:8" ht="11.25">
      <c r="C179" s="1">
        <v>1</v>
      </c>
      <c r="D179" s="1">
        <v>1</v>
      </c>
      <c r="G179" s="1">
        <f t="shared" si="20"/>
        <v>0</v>
      </c>
      <c r="H179" s="1">
        <f t="shared" si="21"/>
        <v>0</v>
      </c>
    </row>
    <row r="180" spans="3:8" ht="11.25">
      <c r="C180" s="1">
        <v>4</v>
      </c>
      <c r="D180" s="1">
        <v>5</v>
      </c>
      <c r="G180" s="1">
        <f t="shared" si="20"/>
        <v>1.3862943611198906</v>
      </c>
      <c r="H180" s="1">
        <f t="shared" si="21"/>
        <v>1.6094379124341003</v>
      </c>
    </row>
    <row r="181" spans="3:8" ht="11.25">
      <c r="C181" s="1">
        <v>4</v>
      </c>
      <c r="D181" s="1">
        <v>7</v>
      </c>
      <c r="G181" s="1">
        <f t="shared" si="20"/>
        <v>1.3862943611198906</v>
      </c>
      <c r="H181" s="1">
        <f t="shared" si="21"/>
        <v>1.9459101490553132</v>
      </c>
    </row>
    <row r="182" spans="3:8" ht="11.25">
      <c r="C182" s="1">
        <v>3</v>
      </c>
      <c r="D182" s="1">
        <v>4</v>
      </c>
      <c r="G182" s="1">
        <f t="shared" si="20"/>
        <v>1.0986122886681098</v>
      </c>
      <c r="H182" s="1">
        <f t="shared" si="21"/>
        <v>1.3862943611198906</v>
      </c>
    </row>
    <row r="183" spans="3:8" ht="11.25">
      <c r="C183" s="1">
        <v>6</v>
      </c>
      <c r="D183" s="1">
        <v>11</v>
      </c>
      <c r="G183" s="1">
        <f t="shared" si="20"/>
        <v>1.791759469228055</v>
      </c>
      <c r="H183" s="1">
        <f t="shared" si="21"/>
        <v>2.3978952727983707</v>
      </c>
    </row>
    <row r="184" spans="3:8" ht="11.25">
      <c r="C184" s="1">
        <v>1</v>
      </c>
      <c r="D184" s="1">
        <v>1</v>
      </c>
      <c r="G184" s="1">
        <f t="shared" si="20"/>
        <v>0</v>
      </c>
      <c r="H184" s="1">
        <f t="shared" si="21"/>
        <v>0</v>
      </c>
    </row>
    <row r="185" spans="3:8" ht="11.25">
      <c r="C185" s="1">
        <v>1</v>
      </c>
      <c r="D185" s="1">
        <v>2</v>
      </c>
      <c r="G185" s="1">
        <f t="shared" si="20"/>
        <v>0</v>
      </c>
      <c r="H185" s="1">
        <f t="shared" si="21"/>
        <v>0.6931471805599453</v>
      </c>
    </row>
    <row r="186" spans="3:8" ht="11.25">
      <c r="C186" s="1">
        <v>3</v>
      </c>
      <c r="D186" s="1">
        <v>4</v>
      </c>
      <c r="G186" s="1">
        <f t="shared" si="20"/>
        <v>1.0986122886681098</v>
      </c>
      <c r="H186" s="1">
        <f t="shared" si="21"/>
        <v>1.3862943611198906</v>
      </c>
    </row>
    <row r="187" spans="3:8" ht="11.25">
      <c r="C187" s="1">
        <v>10</v>
      </c>
      <c r="D187" s="1">
        <v>38</v>
      </c>
      <c r="G187" s="1">
        <f t="shared" si="20"/>
        <v>2.302585092994046</v>
      </c>
      <c r="H187" s="1">
        <f t="shared" si="21"/>
        <v>3.6375861597263857</v>
      </c>
    </row>
    <row r="188" spans="3:8" ht="11.25">
      <c r="C188" s="1">
        <v>1</v>
      </c>
      <c r="D188" s="1">
        <v>2</v>
      </c>
      <c r="G188" s="1">
        <f t="shared" si="20"/>
        <v>0</v>
      </c>
      <c r="H188" s="1">
        <f t="shared" si="21"/>
        <v>0.6931471805599453</v>
      </c>
    </row>
    <row r="189" spans="3:8" ht="11.25">
      <c r="C189" s="1">
        <v>4</v>
      </c>
      <c r="D189" s="1">
        <v>11</v>
      </c>
      <c r="G189" s="1">
        <f t="shared" si="20"/>
        <v>1.3862943611198906</v>
      </c>
      <c r="H189" s="1">
        <f t="shared" si="21"/>
        <v>2.3978952727983707</v>
      </c>
    </row>
    <row r="190" spans="3:8" ht="11.25">
      <c r="C190" s="1">
        <v>1</v>
      </c>
      <c r="D190" s="1">
        <v>1</v>
      </c>
      <c r="G190" s="1">
        <f t="shared" si="20"/>
        <v>0</v>
      </c>
      <c r="H190" s="1">
        <f t="shared" si="21"/>
        <v>0</v>
      </c>
    </row>
    <row r="191" spans="3:8" ht="11.25">
      <c r="C191" s="1">
        <v>1</v>
      </c>
      <c r="D191" s="1">
        <v>1</v>
      </c>
      <c r="G191" s="1">
        <f t="shared" si="20"/>
        <v>0</v>
      </c>
      <c r="H191" s="1">
        <f t="shared" si="21"/>
        <v>0</v>
      </c>
    </row>
    <row r="192" spans="3:8" ht="11.25">
      <c r="C192" s="1">
        <v>1</v>
      </c>
      <c r="D192" s="1">
        <v>1</v>
      </c>
      <c r="G192" s="1">
        <f t="shared" si="20"/>
        <v>0</v>
      </c>
      <c r="H192" s="1">
        <f t="shared" si="21"/>
        <v>0</v>
      </c>
    </row>
    <row r="193" spans="3:8" ht="11.25">
      <c r="C193" s="1">
        <v>1</v>
      </c>
      <c r="D193" s="1">
        <v>1</v>
      </c>
      <c r="G193" s="1">
        <f t="shared" si="20"/>
        <v>0</v>
      </c>
      <c r="H193" s="1">
        <f t="shared" si="21"/>
        <v>0</v>
      </c>
    </row>
    <row r="194" spans="3:8" ht="11.25">
      <c r="C194" s="1">
        <v>4</v>
      </c>
      <c r="D194" s="1">
        <v>4</v>
      </c>
      <c r="G194" s="1">
        <f t="shared" si="20"/>
        <v>1.3862943611198906</v>
      </c>
      <c r="H194" s="1">
        <f t="shared" si="21"/>
        <v>1.3862943611198906</v>
      </c>
    </row>
    <row r="195" spans="3:8" ht="11.25">
      <c r="C195" s="1">
        <v>2</v>
      </c>
      <c r="D195" s="1">
        <v>4</v>
      </c>
      <c r="G195" s="1">
        <f t="shared" si="20"/>
        <v>0.6931471805599453</v>
      </c>
      <c r="H195" s="1">
        <f t="shared" si="21"/>
        <v>1.3862943611198906</v>
      </c>
    </row>
    <row r="196" spans="3:8" ht="11.25">
      <c r="C196" s="1">
        <v>1</v>
      </c>
      <c r="D196" s="1">
        <v>1</v>
      </c>
      <c r="G196" s="1">
        <f t="shared" si="20"/>
        <v>0</v>
      </c>
      <c r="H196" s="1">
        <f t="shared" si="21"/>
        <v>0</v>
      </c>
    </row>
    <row r="197" spans="3:8" ht="11.25">
      <c r="C197" s="1">
        <v>4</v>
      </c>
      <c r="D197" s="1">
        <v>6</v>
      </c>
      <c r="G197" s="1">
        <f t="shared" si="20"/>
        <v>1.3862943611198906</v>
      </c>
      <c r="H197" s="1">
        <f t="shared" si="21"/>
        <v>1.791759469228055</v>
      </c>
    </row>
    <row r="198" spans="3:8" ht="11.25">
      <c r="C198" s="1">
        <v>1</v>
      </c>
      <c r="D198" s="1">
        <v>1</v>
      </c>
      <c r="G198" s="1">
        <f t="shared" si="20"/>
        <v>0</v>
      </c>
      <c r="H198" s="1">
        <f t="shared" si="21"/>
        <v>0</v>
      </c>
    </row>
    <row r="199" spans="3:8" ht="11.25">
      <c r="C199" s="1">
        <v>1</v>
      </c>
      <c r="D199" s="1">
        <v>1</v>
      </c>
      <c r="G199" s="1">
        <f t="shared" si="20"/>
        <v>0</v>
      </c>
      <c r="H199" s="1">
        <f t="shared" si="21"/>
        <v>0</v>
      </c>
    </row>
    <row r="200" spans="3:8" ht="11.25">
      <c r="C200" s="1">
        <v>1</v>
      </c>
      <c r="D200" s="1">
        <v>1</v>
      </c>
      <c r="G200" s="1">
        <f t="shared" si="20"/>
        <v>0</v>
      </c>
      <c r="H200" s="1">
        <f t="shared" si="21"/>
        <v>0</v>
      </c>
    </row>
    <row r="201" spans="3:8" ht="11.25">
      <c r="C201" s="1">
        <v>1</v>
      </c>
      <c r="D201" s="1">
        <v>1</v>
      </c>
      <c r="G201" s="1">
        <f t="shared" si="20"/>
        <v>0</v>
      </c>
      <c r="H201" s="1">
        <f t="shared" si="21"/>
        <v>0</v>
      </c>
    </row>
    <row r="202" spans="3:8" ht="11.25">
      <c r="C202" s="1">
        <v>8</v>
      </c>
      <c r="D202" s="1">
        <v>22</v>
      </c>
      <c r="G202" s="1">
        <f t="shared" si="20"/>
        <v>2.0794415416798357</v>
      </c>
      <c r="H202" s="1">
        <f t="shared" si="21"/>
        <v>3.091042453358316</v>
      </c>
    </row>
    <row r="203" spans="3:8" ht="11.25">
      <c r="C203" s="1">
        <v>2</v>
      </c>
      <c r="D203" s="1">
        <v>2</v>
      </c>
      <c r="G203" s="1">
        <f t="shared" si="20"/>
        <v>0.6931471805599453</v>
      </c>
      <c r="H203" s="1">
        <f t="shared" si="21"/>
        <v>0.6931471805599453</v>
      </c>
    </row>
    <row r="204" spans="3:8" ht="11.25">
      <c r="C204" s="1">
        <v>1</v>
      </c>
      <c r="D204" s="1">
        <v>1</v>
      </c>
      <c r="G204" s="1">
        <f t="shared" si="20"/>
        <v>0</v>
      </c>
      <c r="H204" s="1">
        <f t="shared" si="21"/>
        <v>0</v>
      </c>
    </row>
    <row r="205" spans="3:8" ht="11.25">
      <c r="C205" s="1">
        <v>1</v>
      </c>
      <c r="D205" s="1">
        <v>1</v>
      </c>
      <c r="G205" s="1">
        <f t="shared" si="20"/>
        <v>0</v>
      </c>
      <c r="H205" s="1">
        <f t="shared" si="21"/>
        <v>0</v>
      </c>
    </row>
    <row r="206" spans="3:8" ht="11.25">
      <c r="C206" s="1">
        <v>1</v>
      </c>
      <c r="D206" s="1">
        <v>2</v>
      </c>
      <c r="G206" s="1">
        <f t="shared" si="20"/>
        <v>0</v>
      </c>
      <c r="H206" s="1">
        <f t="shared" si="21"/>
        <v>0.6931471805599453</v>
      </c>
    </row>
    <row r="207" spans="3:8" ht="11.25">
      <c r="C207" s="1">
        <v>1</v>
      </c>
      <c r="D207" s="1">
        <v>1</v>
      </c>
      <c r="G207" s="1">
        <f t="shared" si="20"/>
        <v>0</v>
      </c>
      <c r="H207" s="1">
        <f t="shared" si="21"/>
        <v>0</v>
      </c>
    </row>
    <row r="208" spans="3:8" ht="11.25">
      <c r="C208" s="1">
        <v>2</v>
      </c>
      <c r="D208" s="1">
        <v>4</v>
      </c>
      <c r="G208" s="1">
        <f t="shared" si="20"/>
        <v>0.6931471805599453</v>
      </c>
      <c r="H208" s="1">
        <f t="shared" si="21"/>
        <v>1.3862943611198906</v>
      </c>
    </row>
    <row r="209" spans="3:8" ht="11.25">
      <c r="C209" s="1">
        <v>1</v>
      </c>
      <c r="D209" s="1">
        <v>1</v>
      </c>
      <c r="G209" s="1">
        <f t="shared" si="20"/>
        <v>0</v>
      </c>
      <c r="H209" s="1">
        <f t="shared" si="21"/>
        <v>0</v>
      </c>
    </row>
    <row r="210" spans="3:8" ht="11.25">
      <c r="C210" s="1">
        <v>1</v>
      </c>
      <c r="D210" s="1">
        <v>1</v>
      </c>
      <c r="G210" s="1">
        <f t="shared" si="20"/>
        <v>0</v>
      </c>
      <c r="H210" s="1">
        <f t="shared" si="21"/>
        <v>0</v>
      </c>
    </row>
    <row r="211" spans="3:8" ht="11.25">
      <c r="C211" s="1">
        <v>1</v>
      </c>
      <c r="D211" s="1">
        <v>17</v>
      </c>
      <c r="G211" s="1">
        <f aca="true" t="shared" si="22" ref="G211:G246">LN(C211)</f>
        <v>0</v>
      </c>
      <c r="H211" s="1">
        <f aca="true" t="shared" si="23" ref="H211:H246">LN(D211)</f>
        <v>2.833213344056216</v>
      </c>
    </row>
    <row r="212" spans="3:8" ht="11.25">
      <c r="C212" s="1">
        <v>1</v>
      </c>
      <c r="D212" s="1">
        <v>1</v>
      </c>
      <c r="G212" s="1">
        <f t="shared" si="22"/>
        <v>0</v>
      </c>
      <c r="H212" s="1">
        <f t="shared" si="23"/>
        <v>0</v>
      </c>
    </row>
    <row r="213" spans="3:8" ht="11.25">
      <c r="C213" s="1">
        <v>1</v>
      </c>
      <c r="D213" s="1">
        <v>1</v>
      </c>
      <c r="G213" s="1">
        <f t="shared" si="22"/>
        <v>0</v>
      </c>
      <c r="H213" s="1">
        <f t="shared" si="23"/>
        <v>0</v>
      </c>
    </row>
    <row r="214" spans="3:8" ht="11.25">
      <c r="C214" s="1">
        <v>1</v>
      </c>
      <c r="D214" s="1">
        <v>2</v>
      </c>
      <c r="G214" s="1">
        <f t="shared" si="22"/>
        <v>0</v>
      </c>
      <c r="H214" s="1">
        <f t="shared" si="23"/>
        <v>0.6931471805599453</v>
      </c>
    </row>
    <row r="215" spans="3:8" ht="11.25">
      <c r="C215" s="1">
        <v>1</v>
      </c>
      <c r="D215" s="1">
        <v>2</v>
      </c>
      <c r="G215" s="1">
        <f t="shared" si="22"/>
        <v>0</v>
      </c>
      <c r="H215" s="1">
        <f t="shared" si="23"/>
        <v>0.6931471805599453</v>
      </c>
    </row>
    <row r="216" spans="3:8" ht="11.25">
      <c r="C216" s="1">
        <v>1</v>
      </c>
      <c r="D216" s="1">
        <v>1</v>
      </c>
      <c r="G216" s="1">
        <f t="shared" si="22"/>
        <v>0</v>
      </c>
      <c r="H216" s="1">
        <f t="shared" si="23"/>
        <v>0</v>
      </c>
    </row>
    <row r="217" spans="3:8" ht="11.25">
      <c r="C217" s="1">
        <v>4</v>
      </c>
      <c r="D217" s="1">
        <v>5</v>
      </c>
      <c r="G217" s="1">
        <f t="shared" si="22"/>
        <v>1.3862943611198906</v>
      </c>
      <c r="H217" s="1">
        <f t="shared" si="23"/>
        <v>1.6094379124341003</v>
      </c>
    </row>
    <row r="218" spans="3:8" ht="11.25">
      <c r="C218" s="1">
        <v>4</v>
      </c>
      <c r="D218" s="1">
        <v>4</v>
      </c>
      <c r="G218" s="1">
        <f t="shared" si="22"/>
        <v>1.3862943611198906</v>
      </c>
      <c r="H218" s="1">
        <f t="shared" si="23"/>
        <v>1.3862943611198906</v>
      </c>
    </row>
    <row r="219" spans="3:8" ht="11.25">
      <c r="C219" s="1">
        <v>5</v>
      </c>
      <c r="D219" s="1">
        <v>5</v>
      </c>
      <c r="G219" s="1">
        <f t="shared" si="22"/>
        <v>1.6094379124341003</v>
      </c>
      <c r="H219" s="1">
        <f t="shared" si="23"/>
        <v>1.6094379124341003</v>
      </c>
    </row>
    <row r="220" spans="3:8" ht="11.25">
      <c r="C220" s="1">
        <v>2</v>
      </c>
      <c r="D220" s="1">
        <v>3</v>
      </c>
      <c r="G220" s="1">
        <f t="shared" si="22"/>
        <v>0.6931471805599453</v>
      </c>
      <c r="H220" s="1">
        <f t="shared" si="23"/>
        <v>1.0986122886681098</v>
      </c>
    </row>
    <row r="221" spans="3:8" ht="11.25">
      <c r="C221" s="1">
        <v>1</v>
      </c>
      <c r="D221" s="1">
        <v>1</v>
      </c>
      <c r="G221" s="1">
        <f t="shared" si="22"/>
        <v>0</v>
      </c>
      <c r="H221" s="1">
        <f t="shared" si="23"/>
        <v>0</v>
      </c>
    </row>
    <row r="222" spans="3:8" ht="11.25">
      <c r="C222" s="1">
        <v>1</v>
      </c>
      <c r="D222" s="1">
        <v>1</v>
      </c>
      <c r="G222" s="1">
        <f t="shared" si="22"/>
        <v>0</v>
      </c>
      <c r="H222" s="1">
        <f t="shared" si="23"/>
        <v>0</v>
      </c>
    </row>
    <row r="223" spans="3:8" ht="11.25">
      <c r="C223" s="1">
        <v>1</v>
      </c>
      <c r="D223" s="1">
        <v>1</v>
      </c>
      <c r="G223" s="1">
        <f t="shared" si="22"/>
        <v>0</v>
      </c>
      <c r="H223" s="1">
        <f t="shared" si="23"/>
        <v>0</v>
      </c>
    </row>
    <row r="224" spans="3:8" ht="11.25">
      <c r="C224" s="1">
        <v>1</v>
      </c>
      <c r="D224" s="1">
        <v>1</v>
      </c>
      <c r="G224" s="1">
        <f t="shared" si="22"/>
        <v>0</v>
      </c>
      <c r="H224" s="1">
        <f t="shared" si="23"/>
        <v>0</v>
      </c>
    </row>
    <row r="225" spans="3:8" ht="11.25">
      <c r="C225" s="1">
        <v>1</v>
      </c>
      <c r="D225" s="1">
        <v>1</v>
      </c>
      <c r="G225" s="1">
        <f t="shared" si="22"/>
        <v>0</v>
      </c>
      <c r="H225" s="1">
        <f t="shared" si="23"/>
        <v>0</v>
      </c>
    </row>
    <row r="226" spans="3:8" ht="11.25">
      <c r="C226" s="1">
        <v>1</v>
      </c>
      <c r="D226" s="1">
        <v>1</v>
      </c>
      <c r="G226" s="1">
        <f t="shared" si="22"/>
        <v>0</v>
      </c>
      <c r="H226" s="1">
        <f t="shared" si="23"/>
        <v>0</v>
      </c>
    </row>
    <row r="227" spans="3:8" ht="11.25">
      <c r="C227" s="1">
        <v>1</v>
      </c>
      <c r="D227" s="1">
        <v>1</v>
      </c>
      <c r="G227" s="1">
        <f t="shared" si="22"/>
        <v>0</v>
      </c>
      <c r="H227" s="1">
        <f t="shared" si="23"/>
        <v>0</v>
      </c>
    </row>
    <row r="228" spans="3:8" ht="11.25">
      <c r="C228" s="1">
        <v>3</v>
      </c>
      <c r="D228" s="1">
        <v>8</v>
      </c>
      <c r="G228" s="1">
        <f t="shared" si="22"/>
        <v>1.0986122886681098</v>
      </c>
      <c r="H228" s="1">
        <f t="shared" si="23"/>
        <v>2.0794415416798357</v>
      </c>
    </row>
    <row r="229" spans="3:8" ht="11.25">
      <c r="C229" s="1">
        <v>1</v>
      </c>
      <c r="D229" s="1">
        <v>1</v>
      </c>
      <c r="G229" s="1">
        <f t="shared" si="22"/>
        <v>0</v>
      </c>
      <c r="H229" s="1">
        <f t="shared" si="23"/>
        <v>0</v>
      </c>
    </row>
    <row r="230" spans="3:8" ht="11.25">
      <c r="C230" s="1">
        <v>1</v>
      </c>
      <c r="D230" s="1">
        <v>1</v>
      </c>
      <c r="G230" s="1">
        <f t="shared" si="22"/>
        <v>0</v>
      </c>
      <c r="H230" s="1">
        <f t="shared" si="23"/>
        <v>0</v>
      </c>
    </row>
    <row r="231" spans="3:8" ht="11.25">
      <c r="C231" s="1">
        <v>1</v>
      </c>
      <c r="D231" s="1">
        <v>1</v>
      </c>
      <c r="G231" s="1">
        <f t="shared" si="22"/>
        <v>0</v>
      </c>
      <c r="H231" s="1">
        <f t="shared" si="23"/>
        <v>0</v>
      </c>
    </row>
    <row r="232" spans="3:8" ht="11.25">
      <c r="C232" s="1">
        <v>1</v>
      </c>
      <c r="D232" s="1">
        <v>1</v>
      </c>
      <c r="G232" s="1">
        <f t="shared" si="22"/>
        <v>0</v>
      </c>
      <c r="H232" s="1">
        <f t="shared" si="23"/>
        <v>0</v>
      </c>
    </row>
    <row r="233" spans="3:8" ht="11.25">
      <c r="C233" s="1">
        <v>2</v>
      </c>
      <c r="D233" s="1">
        <v>2</v>
      </c>
      <c r="G233" s="1">
        <f t="shared" si="22"/>
        <v>0.6931471805599453</v>
      </c>
      <c r="H233" s="1">
        <f t="shared" si="23"/>
        <v>0.6931471805599453</v>
      </c>
    </row>
    <row r="234" spans="3:8" ht="11.25">
      <c r="C234" s="1">
        <v>2</v>
      </c>
      <c r="D234" s="1">
        <v>3</v>
      </c>
      <c r="G234" s="1">
        <f t="shared" si="22"/>
        <v>0.6931471805599453</v>
      </c>
      <c r="H234" s="1">
        <f t="shared" si="23"/>
        <v>1.0986122886681098</v>
      </c>
    </row>
    <row r="235" spans="3:8" ht="11.25">
      <c r="C235" s="1">
        <v>1</v>
      </c>
      <c r="D235" s="1">
        <v>1</v>
      </c>
      <c r="G235" s="1">
        <f t="shared" si="22"/>
        <v>0</v>
      </c>
      <c r="H235" s="1">
        <f t="shared" si="23"/>
        <v>0</v>
      </c>
    </row>
    <row r="236" spans="3:8" ht="11.25">
      <c r="C236" s="1">
        <v>1</v>
      </c>
      <c r="D236" s="1">
        <v>1</v>
      </c>
      <c r="G236" s="1">
        <f t="shared" si="22"/>
        <v>0</v>
      </c>
      <c r="H236" s="1">
        <f t="shared" si="23"/>
        <v>0</v>
      </c>
    </row>
    <row r="237" spans="3:8" ht="11.25">
      <c r="C237" s="1">
        <v>3</v>
      </c>
      <c r="D237" s="1">
        <v>3</v>
      </c>
      <c r="G237" s="1">
        <f t="shared" si="22"/>
        <v>1.0986122886681098</v>
      </c>
      <c r="H237" s="1">
        <f t="shared" si="23"/>
        <v>1.0986122886681098</v>
      </c>
    </row>
    <row r="238" spans="3:8" ht="11.25">
      <c r="C238" s="1">
        <v>1</v>
      </c>
      <c r="D238" s="1">
        <v>1</v>
      </c>
      <c r="G238" s="1">
        <f t="shared" si="22"/>
        <v>0</v>
      </c>
      <c r="H238" s="1">
        <f t="shared" si="23"/>
        <v>0</v>
      </c>
    </row>
    <row r="239" spans="3:8" ht="11.25">
      <c r="C239" s="1">
        <v>1</v>
      </c>
      <c r="D239" s="1">
        <v>1</v>
      </c>
      <c r="G239" s="1">
        <f t="shared" si="22"/>
        <v>0</v>
      </c>
      <c r="H239" s="1">
        <f t="shared" si="23"/>
        <v>0</v>
      </c>
    </row>
    <row r="240" spans="3:8" ht="11.25">
      <c r="C240" s="1">
        <v>1</v>
      </c>
      <c r="D240" s="1">
        <v>1</v>
      </c>
      <c r="G240" s="1">
        <f t="shared" si="22"/>
        <v>0</v>
      </c>
      <c r="H240" s="1">
        <f t="shared" si="23"/>
        <v>0</v>
      </c>
    </row>
    <row r="241" spans="3:8" ht="11.25">
      <c r="C241" s="1">
        <v>3</v>
      </c>
      <c r="D241" s="1">
        <v>3</v>
      </c>
      <c r="G241" s="1">
        <f t="shared" si="22"/>
        <v>1.0986122886681098</v>
      </c>
      <c r="H241" s="1">
        <f t="shared" si="23"/>
        <v>1.0986122886681098</v>
      </c>
    </row>
    <row r="242" spans="3:8" ht="11.25">
      <c r="C242" s="1">
        <v>1</v>
      </c>
      <c r="D242" s="1">
        <v>1</v>
      </c>
      <c r="G242" s="1">
        <f t="shared" si="22"/>
        <v>0</v>
      </c>
      <c r="H242" s="1">
        <f t="shared" si="23"/>
        <v>0</v>
      </c>
    </row>
    <row r="243" spans="3:8" ht="11.25">
      <c r="C243" s="1">
        <v>2</v>
      </c>
      <c r="D243" s="1">
        <v>2</v>
      </c>
      <c r="G243" s="1">
        <f t="shared" si="22"/>
        <v>0.6931471805599453</v>
      </c>
      <c r="H243" s="1">
        <f t="shared" si="23"/>
        <v>0.6931471805599453</v>
      </c>
    </row>
    <row r="244" spans="3:8" ht="11.25">
      <c r="C244" s="1">
        <v>3</v>
      </c>
      <c r="D244" s="1">
        <v>3</v>
      </c>
      <c r="G244" s="1">
        <f t="shared" si="22"/>
        <v>1.0986122886681098</v>
      </c>
      <c r="H244" s="1">
        <f t="shared" si="23"/>
        <v>1.0986122886681098</v>
      </c>
    </row>
    <row r="245" spans="3:8" ht="11.25">
      <c r="C245" s="1">
        <v>5</v>
      </c>
      <c r="D245" s="1">
        <v>5</v>
      </c>
      <c r="G245" s="1">
        <f t="shared" si="22"/>
        <v>1.6094379124341003</v>
      </c>
      <c r="H245" s="1">
        <f t="shared" si="23"/>
        <v>1.6094379124341003</v>
      </c>
    </row>
    <row r="246" spans="3:8" ht="11.25">
      <c r="C246" s="1">
        <v>3</v>
      </c>
      <c r="D246" s="1">
        <v>3</v>
      </c>
      <c r="G246" s="1">
        <f t="shared" si="22"/>
        <v>1.0986122886681098</v>
      </c>
      <c r="H246" s="1">
        <f t="shared" si="23"/>
        <v>1.0986122886681098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NCEAS-UCSB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Vázquez</dc:creator>
  <cp:keywords/>
  <dc:description/>
  <cp:lastModifiedBy>Diego Vázquez</cp:lastModifiedBy>
  <dcterms:created xsi:type="dcterms:W3CDTF">2002-10-23T15:25:31Z</dcterms:created>
  <dcterms:modified xsi:type="dcterms:W3CDTF">2003-03-18T16:43:18Z</dcterms:modified>
  <cp:category/>
  <cp:version/>
  <cp:contentType/>
  <cp:contentStatus/>
</cp:coreProperties>
</file>