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mott_matr" sheetId="1" r:id="rId1"/>
    <sheet name="mott_matr_del_rare" sheetId="2" r:id="rId2"/>
  </sheets>
  <definedNames/>
  <calcPr fullCalcOnLoad="1"/>
</workbook>
</file>

<file path=xl/sharedStrings.xml><?xml version="1.0" encoding="utf-8"?>
<sst xmlns="http://schemas.openxmlformats.org/spreadsheetml/2006/main" count="173" uniqueCount="113">
  <si>
    <t>Data from Motten (1982)</t>
  </si>
  <si>
    <t>Binary matrix</t>
  </si>
  <si>
    <t>Pol \ Pla</t>
  </si>
  <si>
    <t>HEP</t>
  </si>
  <si>
    <t>ERY</t>
  </si>
  <si>
    <t>SANG</t>
  </si>
  <si>
    <t>CLAY</t>
  </si>
  <si>
    <t>THAL</t>
  </si>
  <si>
    <t>CARD</t>
  </si>
  <si>
    <t>STEL</t>
  </si>
  <si>
    <t>VIO</t>
  </si>
  <si>
    <t>UVUL</t>
  </si>
  <si>
    <t>TIA</t>
  </si>
  <si>
    <t>PODO</t>
  </si>
  <si>
    <t>TRIL</t>
  </si>
  <si>
    <t>AESC</t>
  </si>
  <si>
    <t>Total</t>
  </si>
  <si>
    <t>ln(total)</t>
  </si>
  <si>
    <t>s_m</t>
  </si>
  <si>
    <t>s_n</t>
  </si>
  <si>
    <t xml:space="preserve">C = </t>
  </si>
  <si>
    <t>Pol_ge</t>
  </si>
  <si>
    <t>Pol_sp</t>
  </si>
  <si>
    <t>Andrena</t>
  </si>
  <si>
    <t>(Scaphandrena) arabis</t>
  </si>
  <si>
    <t>(Melandrena) carlini</t>
  </si>
  <si>
    <t>(Trachandrena) ceanothi</t>
  </si>
  <si>
    <t>(Melandrena) dunningi</t>
  </si>
  <si>
    <t>(Ptilandrena) erigeniae</t>
  </si>
  <si>
    <t>(Scrapopteris) imatrix</t>
  </si>
  <si>
    <t>(Simandrena) nasonii</t>
  </si>
  <si>
    <t>(Euandrena) nigrihirta</t>
  </si>
  <si>
    <t>(Micrandrena) personata</t>
  </si>
  <si>
    <t>(Andrena) tridens</t>
  </si>
  <si>
    <t>(Tomelissa) violae</t>
  </si>
  <si>
    <t>(Micrandrena) ziziaeformis</t>
  </si>
  <si>
    <t>Ceratina</t>
  </si>
  <si>
    <t>calcarata</t>
  </si>
  <si>
    <t>laboriosa</t>
  </si>
  <si>
    <t>Ephemoropsis</t>
  </si>
  <si>
    <t>Nomada</t>
  </si>
  <si>
    <t>(Heminomada) bishopii</t>
  </si>
  <si>
    <t>(Heminomada) luteola</t>
  </si>
  <si>
    <t>(Gnathias) perplexa</t>
  </si>
  <si>
    <t>(Nomada) pygmaea</t>
  </si>
  <si>
    <t>(Nomada) sayi</t>
  </si>
  <si>
    <t>sp.</t>
  </si>
  <si>
    <t>Xylocopa</t>
  </si>
  <si>
    <t>virginica virginica</t>
  </si>
  <si>
    <t>Apis</t>
  </si>
  <si>
    <t>mellifera</t>
  </si>
  <si>
    <t>Bombus</t>
  </si>
  <si>
    <t>bimaculatus</t>
  </si>
  <si>
    <t>pennsylvanicus</t>
  </si>
  <si>
    <t>Augochlora</t>
  </si>
  <si>
    <t>pura</t>
  </si>
  <si>
    <t>Augochorella</t>
  </si>
  <si>
    <t>striata</t>
  </si>
  <si>
    <t>Dialictus</t>
  </si>
  <si>
    <t>abanci</t>
  </si>
  <si>
    <t>cressonii</t>
  </si>
  <si>
    <t>Evylaeus</t>
  </si>
  <si>
    <t>macoupinensis</t>
  </si>
  <si>
    <t>Lassioglossum</t>
  </si>
  <si>
    <t>fuscipenne</t>
  </si>
  <si>
    <t>halictid</t>
  </si>
  <si>
    <t>Osmia</t>
  </si>
  <si>
    <t>atriventris</t>
  </si>
  <si>
    <t>conjucta</t>
  </si>
  <si>
    <t>lignaria</t>
  </si>
  <si>
    <t>simillima</t>
  </si>
  <si>
    <t>Hylema</t>
  </si>
  <si>
    <t>platura</t>
  </si>
  <si>
    <t>Bombylius</t>
  </si>
  <si>
    <t>major</t>
  </si>
  <si>
    <t>Platycheirus</t>
  </si>
  <si>
    <t>obscurus</t>
  </si>
  <si>
    <t>Toxomerous</t>
  </si>
  <si>
    <t>geminatus</t>
  </si>
  <si>
    <t>Gonia</t>
  </si>
  <si>
    <t>unknown</t>
  </si>
  <si>
    <t>Lycaenopsis</t>
  </si>
  <si>
    <t>argiolus</t>
  </si>
  <si>
    <t>Euchlo</t>
  </si>
  <si>
    <t>creusa lotta</t>
  </si>
  <si>
    <t>Pla_sp</t>
  </si>
  <si>
    <t>Pla_ge</t>
  </si>
  <si>
    <t>Hepatica</t>
  </si>
  <si>
    <t>americana</t>
  </si>
  <si>
    <t>Erythronium</t>
  </si>
  <si>
    <t>umbilicatum</t>
  </si>
  <si>
    <t>Sangiunaria</t>
  </si>
  <si>
    <t>canadensis</t>
  </si>
  <si>
    <t>Claytonia</t>
  </si>
  <si>
    <t>virginica</t>
  </si>
  <si>
    <t>Thalictrum</t>
  </si>
  <si>
    <t>thalictroides</t>
  </si>
  <si>
    <t>Cardamine</t>
  </si>
  <si>
    <t>angustata angustata</t>
  </si>
  <si>
    <t>Stellaria</t>
  </si>
  <si>
    <t>pubera</t>
  </si>
  <si>
    <t>Viola</t>
  </si>
  <si>
    <t>papilionacea</t>
  </si>
  <si>
    <t>Uvularia</t>
  </si>
  <si>
    <t>sessilifolia</t>
  </si>
  <si>
    <t>Tiarella</t>
  </si>
  <si>
    <t>Podophyllum</t>
  </si>
  <si>
    <t>peltatum</t>
  </si>
  <si>
    <t>catesbei</t>
  </si>
  <si>
    <t>Trillium</t>
  </si>
  <si>
    <t>Aesculus</t>
  </si>
  <si>
    <t>sylvatica</t>
  </si>
  <si>
    <t>cordifolia collina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</si>
</sst>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</numFmts>
  <fonts count="4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="75" zoomScaleNormal="75" workbookViewId="0" topLeftCell="A1">
      <pane xSplit="3" ySplit="3" topLeftCell="D4" activePane="bottomRight" state="frozen"/>
      <selection pane="topLeft" activeCell="V64" sqref="V64"/>
      <selection pane="topRight" activeCell="V64" sqref="V64"/>
      <selection pane="bottomLeft" activeCell="V64" sqref="V64"/>
      <selection pane="bottomRight" activeCell="S10" sqref="S10"/>
    </sheetView>
  </sheetViews>
  <sheetFormatPr defaultColWidth="9.33203125" defaultRowHeight="11.25"/>
  <cols>
    <col min="4" max="12" width="5.83203125" style="0" customWidth="1"/>
    <col min="13" max="13" width="7" style="0" customWidth="1"/>
    <col min="14" max="16" width="5.83203125" style="0" customWidth="1"/>
    <col min="17" max="17" width="8.33203125" style="0" customWidth="1"/>
    <col min="18" max="18" width="5.83203125" style="1" customWidth="1"/>
    <col min="19" max="19" width="5.83203125" style="0" customWidth="1"/>
    <col min="20" max="20" width="7.83203125" style="0" customWidth="1"/>
    <col min="21" max="34" width="5.83203125" style="0" customWidth="1"/>
    <col min="35" max="35" width="5.5" style="1" customWidth="1"/>
    <col min="39" max="39" width="9.33203125" style="1" customWidth="1"/>
    <col min="40" max="40" width="7.83203125" style="1" customWidth="1"/>
    <col min="41" max="54" width="5.83203125" style="0" customWidth="1"/>
    <col min="55" max="55" width="5.5" style="1" customWidth="1"/>
  </cols>
  <sheetData>
    <row r="1" spans="1:16" ht="11.25">
      <c r="A1" t="s">
        <v>0</v>
      </c>
      <c r="C1" t="s">
        <v>86</v>
      </c>
      <c r="D1" t="s">
        <v>87</v>
      </c>
      <c r="E1" t="s">
        <v>89</v>
      </c>
      <c r="F1" t="s">
        <v>91</v>
      </c>
      <c r="G1" t="s">
        <v>93</v>
      </c>
      <c r="H1" t="s">
        <v>95</v>
      </c>
      <c r="I1" t="s">
        <v>97</v>
      </c>
      <c r="J1" t="s">
        <v>99</v>
      </c>
      <c r="K1" t="s">
        <v>101</v>
      </c>
      <c r="L1" t="s">
        <v>103</v>
      </c>
      <c r="M1" t="s">
        <v>105</v>
      </c>
      <c r="N1" t="s">
        <v>106</v>
      </c>
      <c r="O1" t="s">
        <v>109</v>
      </c>
      <c r="P1" t="s">
        <v>110</v>
      </c>
    </row>
    <row r="2" spans="3:16" ht="11.25">
      <c r="C2" t="s">
        <v>85</v>
      </c>
      <c r="D2" t="s">
        <v>88</v>
      </c>
      <c r="E2" t="s">
        <v>90</v>
      </c>
      <c r="F2" t="s">
        <v>92</v>
      </c>
      <c r="G2" t="s">
        <v>94</v>
      </c>
      <c r="H2" t="s">
        <v>96</v>
      </c>
      <c r="I2" t="s">
        <v>98</v>
      </c>
      <c r="J2" t="s">
        <v>100</v>
      </c>
      <c r="K2" t="s">
        <v>102</v>
      </c>
      <c r="L2" t="s">
        <v>104</v>
      </c>
      <c r="M2" t="s">
        <v>112</v>
      </c>
      <c r="N2" t="s">
        <v>107</v>
      </c>
      <c r="O2" t="s">
        <v>108</v>
      </c>
      <c r="P2" t="s">
        <v>111</v>
      </c>
    </row>
    <row r="3" spans="1:16" ht="11.25">
      <c r="A3" t="s">
        <v>21</v>
      </c>
      <c r="B3" t="s">
        <v>22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</row>
    <row r="4" spans="1:41" ht="11.25">
      <c r="A4" t="s">
        <v>23</v>
      </c>
      <c r="B4" t="s">
        <v>24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AO4" s="1"/>
    </row>
    <row r="5" spans="1:41" ht="11.25">
      <c r="A5" t="s">
        <v>23</v>
      </c>
      <c r="B5" t="s">
        <v>25</v>
      </c>
      <c r="C5">
        <v>2</v>
      </c>
      <c r="D5">
        <v>1</v>
      </c>
      <c r="E5">
        <v>4</v>
      </c>
      <c r="F5">
        <v>2</v>
      </c>
      <c r="G5">
        <v>1</v>
      </c>
      <c r="H5">
        <v>0</v>
      </c>
      <c r="I5">
        <v>7</v>
      </c>
      <c r="J5">
        <v>2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AO5" s="1"/>
    </row>
    <row r="6" spans="1:41" ht="11.25">
      <c r="A6" t="s">
        <v>23</v>
      </c>
      <c r="B6" t="s">
        <v>26</v>
      </c>
      <c r="C6">
        <v>3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AO6" s="1"/>
    </row>
    <row r="7" spans="1:41" ht="11.25">
      <c r="A7" t="s">
        <v>23</v>
      </c>
      <c r="B7" t="s">
        <v>27</v>
      </c>
      <c r="C7">
        <v>4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AO7" s="1"/>
    </row>
    <row r="8" spans="1:41" ht="11.25">
      <c r="A8" t="s">
        <v>23</v>
      </c>
      <c r="B8" t="s">
        <v>28</v>
      </c>
      <c r="C8">
        <v>5</v>
      </c>
      <c r="D8">
        <v>0</v>
      </c>
      <c r="E8">
        <v>0</v>
      </c>
      <c r="F8">
        <v>0</v>
      </c>
      <c r="G8">
        <v>378</v>
      </c>
      <c r="H8">
        <v>1</v>
      </c>
      <c r="I8">
        <v>2</v>
      </c>
      <c r="J8">
        <v>3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AO8" s="1"/>
    </row>
    <row r="9" spans="1:41" ht="11.25">
      <c r="A9" t="s">
        <v>23</v>
      </c>
      <c r="B9" t="s">
        <v>29</v>
      </c>
      <c r="C9">
        <v>6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AO9" s="1"/>
    </row>
    <row r="10" spans="1:41" ht="11.25">
      <c r="A10" t="s">
        <v>23</v>
      </c>
      <c r="B10" t="s">
        <v>30</v>
      </c>
      <c r="C10">
        <v>7</v>
      </c>
      <c r="D10">
        <v>0</v>
      </c>
      <c r="E10">
        <v>0</v>
      </c>
      <c r="F10">
        <v>0</v>
      </c>
      <c r="G10">
        <v>3</v>
      </c>
      <c r="H10">
        <v>0</v>
      </c>
      <c r="I10">
        <v>2</v>
      </c>
      <c r="J10">
        <v>8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AO10" s="1"/>
    </row>
    <row r="11" spans="1:41" ht="11.25">
      <c r="A11" t="s">
        <v>23</v>
      </c>
      <c r="B11" t="s">
        <v>31</v>
      </c>
      <c r="C11">
        <v>8</v>
      </c>
      <c r="D11">
        <v>27</v>
      </c>
      <c r="E11">
        <v>273</v>
      </c>
      <c r="F11">
        <v>0</v>
      </c>
      <c r="G11">
        <v>13</v>
      </c>
      <c r="H11">
        <v>0</v>
      </c>
      <c r="I11">
        <v>16</v>
      </c>
      <c r="J11">
        <v>6</v>
      </c>
      <c r="K11">
        <v>0</v>
      </c>
      <c r="L11">
        <v>15</v>
      </c>
      <c r="M11">
        <v>0</v>
      </c>
      <c r="N11">
        <v>0</v>
      </c>
      <c r="O11">
        <v>0</v>
      </c>
      <c r="P11">
        <v>0</v>
      </c>
      <c r="AO11" s="1"/>
    </row>
    <row r="12" spans="1:41" ht="11.25">
      <c r="A12" t="s">
        <v>23</v>
      </c>
      <c r="B12" t="s">
        <v>32</v>
      </c>
      <c r="C12">
        <v>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AO12" s="1"/>
    </row>
    <row r="13" spans="1:41" ht="11.25">
      <c r="A13" t="s">
        <v>23</v>
      </c>
      <c r="B13" t="s">
        <v>33</v>
      </c>
      <c r="C13">
        <v>10</v>
      </c>
      <c r="D13">
        <v>9</v>
      </c>
      <c r="E13">
        <v>72</v>
      </c>
      <c r="F13">
        <v>0</v>
      </c>
      <c r="G13">
        <v>2</v>
      </c>
      <c r="H13">
        <v>0</v>
      </c>
      <c r="I13">
        <v>4</v>
      </c>
      <c r="J13">
        <v>0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AO13" s="1"/>
    </row>
    <row r="14" spans="1:41" ht="11.25">
      <c r="A14" t="s">
        <v>23</v>
      </c>
      <c r="B14" t="s">
        <v>34</v>
      </c>
      <c r="C14">
        <v>11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AO14" s="1"/>
    </row>
    <row r="15" spans="1:41" ht="11.25">
      <c r="A15" t="s">
        <v>23</v>
      </c>
      <c r="B15" t="s">
        <v>35</v>
      </c>
      <c r="C15">
        <v>12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AO15" s="1"/>
    </row>
    <row r="16" spans="1:41" ht="11.25">
      <c r="A16" t="s">
        <v>36</v>
      </c>
      <c r="B16" t="s">
        <v>37</v>
      </c>
      <c r="C16">
        <v>13</v>
      </c>
      <c r="D16">
        <v>0</v>
      </c>
      <c r="E16">
        <v>0</v>
      </c>
      <c r="F16">
        <v>0</v>
      </c>
      <c r="G16">
        <v>3</v>
      </c>
      <c r="H16">
        <v>2</v>
      </c>
      <c r="I16">
        <v>0</v>
      </c>
      <c r="J16">
        <v>2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AO16" s="1"/>
    </row>
    <row r="17" spans="1:41" ht="11.25">
      <c r="A17" t="s">
        <v>39</v>
      </c>
      <c r="B17" t="s">
        <v>38</v>
      </c>
      <c r="C17">
        <v>14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  <c r="P17">
        <v>1</v>
      </c>
      <c r="AO17" s="1"/>
    </row>
    <row r="18" spans="1:41" ht="11.25">
      <c r="A18" t="s">
        <v>40</v>
      </c>
      <c r="B18" t="s">
        <v>41</v>
      </c>
      <c r="C18">
        <v>15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AO18" s="1"/>
    </row>
    <row r="19" spans="1:41" ht="11.25">
      <c r="A19" t="s">
        <v>40</v>
      </c>
      <c r="B19" t="s">
        <v>42</v>
      </c>
      <c r="C19">
        <v>16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3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AO19" s="1"/>
    </row>
    <row r="20" spans="1:41" ht="11.25">
      <c r="A20" t="s">
        <v>40</v>
      </c>
      <c r="B20" t="s">
        <v>43</v>
      </c>
      <c r="C20">
        <v>17</v>
      </c>
      <c r="D20">
        <v>0</v>
      </c>
      <c r="E20">
        <v>8</v>
      </c>
      <c r="F20">
        <v>0</v>
      </c>
      <c r="G20">
        <v>6</v>
      </c>
      <c r="H20">
        <v>0</v>
      </c>
      <c r="I20">
        <v>2</v>
      </c>
      <c r="J20">
        <v>4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AO20" s="1"/>
    </row>
    <row r="21" spans="1:41" ht="11.25">
      <c r="A21" t="s">
        <v>40</v>
      </c>
      <c r="B21" t="s">
        <v>44</v>
      </c>
      <c r="C21">
        <v>18</v>
      </c>
      <c r="D21">
        <v>0</v>
      </c>
      <c r="E21">
        <v>0</v>
      </c>
      <c r="F21">
        <v>0</v>
      </c>
      <c r="G21">
        <v>8</v>
      </c>
      <c r="H21">
        <v>0</v>
      </c>
      <c r="I21">
        <v>1</v>
      </c>
      <c r="J21">
        <v>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AO21" s="1"/>
    </row>
    <row r="22" spans="1:41" ht="11.25">
      <c r="A22" t="s">
        <v>40</v>
      </c>
      <c r="B22" t="s">
        <v>45</v>
      </c>
      <c r="C22">
        <v>19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AO22" s="1"/>
    </row>
    <row r="23" spans="1:41" ht="11.25">
      <c r="A23" t="s">
        <v>40</v>
      </c>
      <c r="B23" t="s">
        <v>46</v>
      </c>
      <c r="C23">
        <v>20</v>
      </c>
      <c r="D23">
        <v>4</v>
      </c>
      <c r="E23">
        <v>1</v>
      </c>
      <c r="F23">
        <v>0</v>
      </c>
      <c r="G23">
        <v>32</v>
      </c>
      <c r="H23">
        <v>1</v>
      </c>
      <c r="I23">
        <v>2</v>
      </c>
      <c r="J23">
        <v>44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AO23" s="1"/>
    </row>
    <row r="24" spans="1:41" ht="11.25">
      <c r="A24" t="s">
        <v>47</v>
      </c>
      <c r="B24" t="s">
        <v>48</v>
      </c>
      <c r="C24">
        <v>21</v>
      </c>
      <c r="D24">
        <v>0</v>
      </c>
      <c r="E24">
        <v>2</v>
      </c>
      <c r="F24">
        <v>1</v>
      </c>
      <c r="G24">
        <v>1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1</v>
      </c>
      <c r="O24">
        <v>1</v>
      </c>
      <c r="P24">
        <v>0</v>
      </c>
      <c r="AO24" s="1"/>
    </row>
    <row r="25" spans="1:41" ht="11.25">
      <c r="A25" t="s">
        <v>49</v>
      </c>
      <c r="B25" t="s">
        <v>50</v>
      </c>
      <c r="C25">
        <v>22</v>
      </c>
      <c r="D25">
        <v>4</v>
      </c>
      <c r="E25">
        <v>52</v>
      </c>
      <c r="F25">
        <v>21</v>
      </c>
      <c r="G25">
        <v>4</v>
      </c>
      <c r="H25">
        <v>0</v>
      </c>
      <c r="I25">
        <v>5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AO25" s="1"/>
    </row>
    <row r="26" spans="1:41" ht="11.25">
      <c r="A26" t="s">
        <v>51</v>
      </c>
      <c r="B26" t="s">
        <v>52</v>
      </c>
      <c r="C26">
        <v>23</v>
      </c>
      <c r="D26">
        <v>2</v>
      </c>
      <c r="E26">
        <v>0</v>
      </c>
      <c r="F26">
        <v>1</v>
      </c>
      <c r="G26">
        <v>0</v>
      </c>
      <c r="H26">
        <v>0</v>
      </c>
      <c r="I26">
        <v>5</v>
      </c>
      <c r="J26">
        <v>0</v>
      </c>
      <c r="K26">
        <v>0</v>
      </c>
      <c r="L26">
        <v>0</v>
      </c>
      <c r="M26">
        <v>18</v>
      </c>
      <c r="N26">
        <v>3</v>
      </c>
      <c r="O26">
        <v>2</v>
      </c>
      <c r="P26">
        <v>25</v>
      </c>
      <c r="AO26" s="1"/>
    </row>
    <row r="27" spans="1:41" ht="11.25">
      <c r="A27" t="s">
        <v>51</v>
      </c>
      <c r="B27" t="s">
        <v>53</v>
      </c>
      <c r="C27">
        <v>24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2</v>
      </c>
      <c r="AO27" s="1"/>
    </row>
    <row r="28" spans="1:41" ht="11.25">
      <c r="A28" t="s">
        <v>54</v>
      </c>
      <c r="B28" t="s">
        <v>55</v>
      </c>
      <c r="C28">
        <v>25</v>
      </c>
      <c r="D28">
        <v>0</v>
      </c>
      <c r="E28">
        <v>1</v>
      </c>
      <c r="F28">
        <v>0</v>
      </c>
      <c r="G28">
        <v>1</v>
      </c>
      <c r="H28">
        <v>0</v>
      </c>
      <c r="I28">
        <v>3</v>
      </c>
      <c r="J28">
        <v>3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AO28" s="1"/>
    </row>
    <row r="29" spans="1:41" ht="11.25">
      <c r="A29" t="s">
        <v>56</v>
      </c>
      <c r="B29" t="s">
        <v>57</v>
      </c>
      <c r="C29">
        <v>26</v>
      </c>
      <c r="D29">
        <v>0</v>
      </c>
      <c r="E29">
        <v>1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AO29" s="1"/>
    </row>
    <row r="30" spans="1:41" ht="11.25">
      <c r="A30" t="s">
        <v>58</v>
      </c>
      <c r="B30" t="s">
        <v>59</v>
      </c>
      <c r="C30">
        <v>27</v>
      </c>
      <c r="D30">
        <v>5</v>
      </c>
      <c r="E30">
        <v>3</v>
      </c>
      <c r="F30">
        <v>0</v>
      </c>
      <c r="G30">
        <v>7</v>
      </c>
      <c r="H30">
        <v>6</v>
      </c>
      <c r="I30">
        <v>0</v>
      </c>
      <c r="J30">
        <v>3</v>
      </c>
      <c r="K30">
        <v>0</v>
      </c>
      <c r="L30">
        <v>2</v>
      </c>
      <c r="M30">
        <v>0</v>
      </c>
      <c r="N30">
        <v>0</v>
      </c>
      <c r="O30">
        <v>0</v>
      </c>
      <c r="P30">
        <v>0</v>
      </c>
      <c r="AO30" s="1"/>
    </row>
    <row r="31" spans="1:41" ht="11.25">
      <c r="A31" t="s">
        <v>58</v>
      </c>
      <c r="B31" t="s">
        <v>60</v>
      </c>
      <c r="C31">
        <v>28</v>
      </c>
      <c r="D31">
        <v>0</v>
      </c>
      <c r="E31">
        <v>0</v>
      </c>
      <c r="F31">
        <v>1</v>
      </c>
      <c r="G31">
        <v>5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AO31" s="1"/>
    </row>
    <row r="32" spans="1:41" ht="11.25">
      <c r="A32" t="s">
        <v>61</v>
      </c>
      <c r="B32" t="s">
        <v>62</v>
      </c>
      <c r="C32">
        <v>29</v>
      </c>
      <c r="D32">
        <v>5</v>
      </c>
      <c r="E32">
        <v>0</v>
      </c>
      <c r="F32">
        <v>0</v>
      </c>
      <c r="G32">
        <v>4</v>
      </c>
      <c r="H32">
        <v>1</v>
      </c>
      <c r="I32">
        <v>0</v>
      </c>
      <c r="J32">
        <v>0</v>
      </c>
      <c r="K32">
        <v>0</v>
      </c>
      <c r="L32">
        <v>1</v>
      </c>
      <c r="M32">
        <v>1</v>
      </c>
      <c r="N32">
        <v>0</v>
      </c>
      <c r="O32">
        <v>0</v>
      </c>
      <c r="P32">
        <v>0</v>
      </c>
      <c r="AO32" s="1"/>
    </row>
    <row r="33" spans="1:41" ht="11.25">
      <c r="A33" t="s">
        <v>63</v>
      </c>
      <c r="B33" t="s">
        <v>64</v>
      </c>
      <c r="C33">
        <v>30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AO33" s="1"/>
    </row>
    <row r="34" spans="1:41" ht="11.25">
      <c r="A34" t="s">
        <v>65</v>
      </c>
      <c r="B34" t="s">
        <v>46</v>
      </c>
      <c r="C34">
        <v>31</v>
      </c>
      <c r="D34">
        <v>1</v>
      </c>
      <c r="E34">
        <v>0</v>
      </c>
      <c r="F34">
        <v>0</v>
      </c>
      <c r="G34">
        <v>22</v>
      </c>
      <c r="H34">
        <v>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AO34" s="1"/>
    </row>
    <row r="35" spans="1:41" ht="11.25">
      <c r="A35" t="s">
        <v>66</v>
      </c>
      <c r="B35" t="s">
        <v>67</v>
      </c>
      <c r="C35">
        <v>32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3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AO35" s="1"/>
    </row>
    <row r="36" spans="1:41" ht="11.25">
      <c r="A36" t="s">
        <v>66</v>
      </c>
      <c r="B36" t="s">
        <v>68</v>
      </c>
      <c r="C36">
        <v>33</v>
      </c>
      <c r="D36">
        <v>0</v>
      </c>
      <c r="E36">
        <v>4</v>
      </c>
      <c r="F36">
        <v>0</v>
      </c>
      <c r="G36">
        <v>7</v>
      </c>
      <c r="H36">
        <v>0</v>
      </c>
      <c r="I36">
        <v>1</v>
      </c>
      <c r="J36">
        <v>7</v>
      </c>
      <c r="K36">
        <v>2</v>
      </c>
      <c r="L36">
        <v>0</v>
      </c>
      <c r="M36">
        <v>1</v>
      </c>
      <c r="N36">
        <v>0</v>
      </c>
      <c r="O36">
        <v>0</v>
      </c>
      <c r="P36">
        <v>0</v>
      </c>
      <c r="AO36" s="1"/>
    </row>
    <row r="37" spans="1:41" ht="11.25">
      <c r="A37" t="s">
        <v>66</v>
      </c>
      <c r="B37" t="s">
        <v>69</v>
      </c>
      <c r="C37">
        <v>34</v>
      </c>
      <c r="D37">
        <v>0</v>
      </c>
      <c r="E37">
        <v>4</v>
      </c>
      <c r="F37">
        <v>0</v>
      </c>
      <c r="G37">
        <v>3</v>
      </c>
      <c r="H37">
        <v>0</v>
      </c>
      <c r="I37">
        <v>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AO37" s="1"/>
    </row>
    <row r="38" spans="1:41" ht="11.25">
      <c r="A38" t="s">
        <v>66</v>
      </c>
      <c r="B38" t="s">
        <v>70</v>
      </c>
      <c r="C38">
        <v>35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AO38" s="1"/>
    </row>
    <row r="39" spans="1:41" ht="11.25">
      <c r="A39" t="s">
        <v>66</v>
      </c>
      <c r="B39" t="s">
        <v>46</v>
      </c>
      <c r="C39">
        <v>36</v>
      </c>
      <c r="D39">
        <v>0</v>
      </c>
      <c r="E39">
        <v>7</v>
      </c>
      <c r="F39">
        <v>0</v>
      </c>
      <c r="G39">
        <v>4</v>
      </c>
      <c r="H39">
        <v>1</v>
      </c>
      <c r="I39">
        <v>1</v>
      </c>
      <c r="J39">
        <v>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AO39" s="1"/>
    </row>
    <row r="40" spans="1:41" ht="11.25">
      <c r="A40" t="s">
        <v>71</v>
      </c>
      <c r="B40" t="s">
        <v>72</v>
      </c>
      <c r="C40">
        <v>37</v>
      </c>
      <c r="D40">
        <v>8</v>
      </c>
      <c r="E40">
        <v>0</v>
      </c>
      <c r="F40">
        <v>0</v>
      </c>
      <c r="G40">
        <v>16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AO40" s="1"/>
    </row>
    <row r="41" spans="1:41" ht="11.25">
      <c r="A41" t="s">
        <v>73</v>
      </c>
      <c r="B41" t="s">
        <v>74</v>
      </c>
      <c r="C41">
        <v>38</v>
      </c>
      <c r="D41">
        <v>20</v>
      </c>
      <c r="E41">
        <v>2</v>
      </c>
      <c r="F41">
        <v>20</v>
      </c>
      <c r="G41">
        <v>418</v>
      </c>
      <c r="H41">
        <v>130</v>
      </c>
      <c r="I41">
        <v>79</v>
      </c>
      <c r="J41">
        <v>122</v>
      </c>
      <c r="K41">
        <v>17</v>
      </c>
      <c r="L41">
        <v>0</v>
      </c>
      <c r="M41">
        <v>8</v>
      </c>
      <c r="N41">
        <v>0</v>
      </c>
      <c r="O41">
        <v>0</v>
      </c>
      <c r="P41">
        <v>0</v>
      </c>
      <c r="AO41" s="1"/>
    </row>
    <row r="42" spans="1:41" ht="11.25">
      <c r="A42" t="s">
        <v>75</v>
      </c>
      <c r="B42" t="s">
        <v>76</v>
      </c>
      <c r="C42">
        <v>39</v>
      </c>
      <c r="D42">
        <v>0</v>
      </c>
      <c r="E42">
        <v>0</v>
      </c>
      <c r="F42">
        <v>0</v>
      </c>
      <c r="G42">
        <v>10</v>
      </c>
      <c r="H42">
        <v>2</v>
      </c>
      <c r="I42">
        <v>4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AO42" s="1"/>
    </row>
    <row r="43" spans="1:41" ht="11.25">
      <c r="A43" t="s">
        <v>77</v>
      </c>
      <c r="B43" t="s">
        <v>78</v>
      </c>
      <c r="C43">
        <v>40</v>
      </c>
      <c r="D43">
        <v>0</v>
      </c>
      <c r="E43">
        <v>0</v>
      </c>
      <c r="F43">
        <v>1</v>
      </c>
      <c r="G43">
        <v>4</v>
      </c>
      <c r="H43">
        <v>0</v>
      </c>
      <c r="I43">
        <v>0</v>
      </c>
      <c r="J43">
        <v>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AO43" s="1"/>
    </row>
    <row r="44" spans="1:41" ht="11.25">
      <c r="A44" t="s">
        <v>79</v>
      </c>
      <c r="B44" t="s">
        <v>46</v>
      </c>
      <c r="C44">
        <v>41</v>
      </c>
      <c r="D44">
        <v>4</v>
      </c>
      <c r="E44">
        <v>0</v>
      </c>
      <c r="F44">
        <v>0</v>
      </c>
      <c r="G44">
        <v>37</v>
      </c>
      <c r="H44">
        <v>8</v>
      </c>
      <c r="I44">
        <v>2</v>
      </c>
      <c r="J44">
        <v>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AO44" s="1"/>
    </row>
    <row r="45" spans="1:41" ht="11.25">
      <c r="A45" t="s">
        <v>80</v>
      </c>
      <c r="B45" t="s">
        <v>46</v>
      </c>
      <c r="C45">
        <v>42</v>
      </c>
      <c r="D45">
        <v>0</v>
      </c>
      <c r="E45">
        <v>0</v>
      </c>
      <c r="F45">
        <v>0</v>
      </c>
      <c r="G45">
        <v>0</v>
      </c>
      <c r="H45">
        <v>0</v>
      </c>
      <c r="I45">
        <v>2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AO45" s="1"/>
    </row>
    <row r="46" spans="1:41" ht="11.25">
      <c r="A46" t="s">
        <v>81</v>
      </c>
      <c r="B46" t="s">
        <v>82</v>
      </c>
      <c r="C46">
        <v>43</v>
      </c>
      <c r="D46">
        <v>0</v>
      </c>
      <c r="E46">
        <v>0</v>
      </c>
      <c r="F46">
        <v>0</v>
      </c>
      <c r="G46">
        <v>2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AO46" s="1"/>
    </row>
    <row r="47" spans="1:41" ht="11.25">
      <c r="A47" t="s">
        <v>83</v>
      </c>
      <c r="B47" t="s">
        <v>84</v>
      </c>
      <c r="C47">
        <v>44</v>
      </c>
      <c r="D47">
        <v>0</v>
      </c>
      <c r="E47">
        <v>0</v>
      </c>
      <c r="F47">
        <v>0</v>
      </c>
      <c r="G47">
        <v>5</v>
      </c>
      <c r="H47">
        <v>0</v>
      </c>
      <c r="I47">
        <v>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AO47" s="1"/>
    </row>
    <row r="49" s="1" customFormat="1" ht="11.25"/>
    <row r="50" s="1" customFormat="1" ht="11.25"/>
    <row r="51" s="1" customFormat="1" ht="11.25">
      <c r="Q51" s="3"/>
    </row>
    <row r="54" spans="30:51" ht="11.25">
      <c r="AD54" s="1"/>
      <c r="AE54" s="1"/>
      <c r="AX54" s="1"/>
      <c r="AY54" s="1"/>
    </row>
    <row r="55" spans="30:51" ht="11.25">
      <c r="AD55" s="1"/>
      <c r="AE55" s="1"/>
      <c r="AX55" s="1"/>
      <c r="AY55" s="1"/>
    </row>
    <row r="56" spans="30:51" ht="11.25">
      <c r="AD56" s="1"/>
      <c r="AE56" s="1"/>
      <c r="AX56" s="1"/>
      <c r="AY56" s="1"/>
    </row>
    <row r="57" spans="17:55" ht="11.25">
      <c r="Q57" s="1"/>
      <c r="R57"/>
      <c r="AC57" s="1"/>
      <c r="AD57" s="1"/>
      <c r="AH57" s="1"/>
      <c r="AI57"/>
      <c r="AL57" s="1"/>
      <c r="AN57"/>
      <c r="AW57" s="1"/>
      <c r="AX57" s="1"/>
      <c r="BB57" s="1"/>
      <c r="BC57"/>
    </row>
    <row r="58" spans="17:55" ht="11.25">
      <c r="Q58" s="1"/>
      <c r="R58"/>
      <c r="AC58" s="1"/>
      <c r="AD58" s="1"/>
      <c r="AH58" s="1"/>
      <c r="AI58"/>
      <c r="AL58" s="1"/>
      <c r="AN58"/>
      <c r="AW58" s="1"/>
      <c r="AX58" s="1"/>
      <c r="BB58" s="1"/>
      <c r="BC58"/>
    </row>
    <row r="59" spans="17:55" ht="11.25">
      <c r="Q59" s="1"/>
      <c r="R59"/>
      <c r="AC59" s="1"/>
      <c r="AD59" s="1"/>
      <c r="AH59" s="1"/>
      <c r="AI59"/>
      <c r="AL59" s="1"/>
      <c r="AN59"/>
      <c r="AW59" s="1"/>
      <c r="AX59" s="1"/>
      <c r="BB59" s="1"/>
      <c r="BC59"/>
    </row>
    <row r="60" spans="17:55" ht="11.25">
      <c r="Q60" s="1"/>
      <c r="R60"/>
      <c r="AC60" s="1"/>
      <c r="AD60" s="1"/>
      <c r="AH60" s="1"/>
      <c r="AI60"/>
      <c r="AL60" s="1"/>
      <c r="AN60"/>
      <c r="AW60" s="1"/>
      <c r="AX60" s="1"/>
      <c r="BB60" s="1"/>
      <c r="BC60"/>
    </row>
    <row r="61" spans="17:55" ht="11.25">
      <c r="Q61" s="1"/>
      <c r="R61"/>
      <c r="AC61" s="1"/>
      <c r="AD61" s="1"/>
      <c r="AH61" s="1"/>
      <c r="AI61"/>
      <c r="AL61" s="1"/>
      <c r="AN61"/>
      <c r="AW61" s="1"/>
      <c r="AX61" s="1"/>
      <c r="BB61" s="1"/>
      <c r="BC61"/>
    </row>
    <row r="62" spans="17:55" ht="11.25">
      <c r="Q62" s="1"/>
      <c r="R62"/>
      <c r="AC62" s="1"/>
      <c r="AD62" s="1"/>
      <c r="AH62" s="1"/>
      <c r="AI62"/>
      <c r="AL62" s="1"/>
      <c r="AN62"/>
      <c r="AW62" s="1"/>
      <c r="AX62" s="1"/>
      <c r="BB62" s="1"/>
      <c r="BC62"/>
    </row>
    <row r="63" spans="17:55" ht="11.25">
      <c r="Q63" s="1"/>
      <c r="R63"/>
      <c r="AC63" s="1"/>
      <c r="AD63" s="1"/>
      <c r="AH63" s="1"/>
      <c r="AI63"/>
      <c r="AL63" s="1"/>
      <c r="AN63"/>
      <c r="AW63" s="1"/>
      <c r="AX63" s="1"/>
      <c r="BB63" s="1"/>
      <c r="BC63"/>
    </row>
    <row r="64" spans="17:55" ht="11.25">
      <c r="Q64" s="1"/>
      <c r="R64"/>
      <c r="AC64" s="1"/>
      <c r="AD64" s="1"/>
      <c r="AH64" s="1"/>
      <c r="AI64"/>
      <c r="AL64" s="1"/>
      <c r="AN64"/>
      <c r="AW64" s="1"/>
      <c r="AX64" s="1"/>
      <c r="BB64" s="1"/>
      <c r="BC64"/>
    </row>
    <row r="65" spans="17:55" ht="11.25">
      <c r="Q65" s="1"/>
      <c r="R65"/>
      <c r="AC65" s="1"/>
      <c r="AD65" s="1"/>
      <c r="AH65" s="1"/>
      <c r="AI65"/>
      <c r="AL65" s="1"/>
      <c r="AN65"/>
      <c r="AW65" s="1"/>
      <c r="AX65" s="1"/>
      <c r="BB65" s="1"/>
      <c r="BC65"/>
    </row>
    <row r="66" spans="17:55" ht="11.25">
      <c r="Q66" s="1"/>
      <c r="R66"/>
      <c r="AC66" s="1"/>
      <c r="AD66" s="1"/>
      <c r="AH66" s="1"/>
      <c r="AI66"/>
      <c r="AL66" s="1"/>
      <c r="AN66"/>
      <c r="AW66" s="1"/>
      <c r="AX66" s="1"/>
      <c r="BB66" s="1"/>
      <c r="BC66"/>
    </row>
    <row r="67" spans="17:55" ht="11.25">
      <c r="Q67" s="1"/>
      <c r="R67"/>
      <c r="AH67" s="1"/>
      <c r="AI67"/>
      <c r="AL67" s="1"/>
      <c r="AN67"/>
      <c r="BB67" s="1"/>
      <c r="BC67"/>
    </row>
    <row r="68" spans="17:55" ht="11.25">
      <c r="Q68" s="1"/>
      <c r="R68"/>
      <c r="AH68" s="1"/>
      <c r="AI68"/>
      <c r="AL68" s="1"/>
      <c r="AN68"/>
      <c r="BB68" s="1"/>
      <c r="BC68"/>
    </row>
    <row r="69" spans="17:55" ht="11.25">
      <c r="Q69" s="1"/>
      <c r="R69"/>
      <c r="AH69" s="1"/>
      <c r="AI69"/>
      <c r="AL69" s="1"/>
      <c r="AN69"/>
      <c r="BB69" s="1"/>
      <c r="BC69"/>
    </row>
    <row r="70" spans="17:55" ht="11.25">
      <c r="Q70" s="1"/>
      <c r="R70"/>
      <c r="AH70" s="1"/>
      <c r="AI70"/>
      <c r="AL70" s="1"/>
      <c r="AN70"/>
      <c r="BB70" s="1"/>
      <c r="BC70"/>
    </row>
    <row r="71" spans="13:55" ht="11.25">
      <c r="M71" s="2"/>
      <c r="Q71" s="1"/>
      <c r="R71"/>
      <c r="AH71" s="1"/>
      <c r="AI71"/>
      <c r="AL71" s="1"/>
      <c r="AN71"/>
      <c r="BB71" s="1"/>
      <c r="BC71"/>
    </row>
    <row r="72" spans="17:55" ht="11.25">
      <c r="Q72" s="1"/>
      <c r="R72"/>
      <c r="AH72" s="1"/>
      <c r="AI72"/>
      <c r="AL72" s="1"/>
      <c r="AN72"/>
      <c r="BB72" s="1"/>
      <c r="BC72"/>
    </row>
    <row r="73" spans="17:55" ht="11.25">
      <c r="Q73" s="1"/>
      <c r="R73"/>
      <c r="AH73" s="1"/>
      <c r="AI73"/>
      <c r="AL73" s="1"/>
      <c r="AN73"/>
      <c r="BB73" s="1"/>
      <c r="BC73"/>
    </row>
    <row r="74" spans="17:55" ht="11.25">
      <c r="Q74" s="1"/>
      <c r="R74"/>
      <c r="AH74" s="1"/>
      <c r="AI74"/>
      <c r="AL74" s="1"/>
      <c r="AN74"/>
      <c r="BB74" s="1"/>
      <c r="BC74"/>
    </row>
    <row r="75" spans="17:55" ht="11.25">
      <c r="Q75" s="1"/>
      <c r="R75"/>
      <c r="AH75" s="1"/>
      <c r="AI75"/>
      <c r="AL75" s="1"/>
      <c r="AN75"/>
      <c r="BB75" s="1"/>
      <c r="BC75"/>
    </row>
    <row r="76" spans="17:55" ht="11.25">
      <c r="Q76" s="1"/>
      <c r="R76"/>
      <c r="AH76" s="1"/>
      <c r="AI76"/>
      <c r="AL76" s="1"/>
      <c r="AN76"/>
      <c r="BB76" s="1"/>
      <c r="BC76"/>
    </row>
    <row r="77" spans="17:55" ht="11.25">
      <c r="Q77" s="1"/>
      <c r="R77"/>
      <c r="AH77" s="1"/>
      <c r="AI77"/>
      <c r="AL77" s="1"/>
      <c r="AN77"/>
      <c r="BB77" s="1"/>
      <c r="BC77"/>
    </row>
    <row r="78" spans="17:55" ht="11.25">
      <c r="Q78" s="1"/>
      <c r="R78"/>
      <c r="AH78" s="1"/>
      <c r="AI78"/>
      <c r="AL78" s="1"/>
      <c r="AN78"/>
      <c r="BB78" s="1"/>
      <c r="BC78"/>
    </row>
    <row r="79" spans="17:55" ht="11.25">
      <c r="Q79" s="1"/>
      <c r="R79"/>
      <c r="AH79" s="1"/>
      <c r="AI79"/>
      <c r="AL79" s="1"/>
      <c r="AN79"/>
      <c r="BB79" s="1"/>
      <c r="BC79"/>
    </row>
    <row r="80" spans="17:55" ht="11.25">
      <c r="Q80" s="1"/>
      <c r="R80"/>
      <c r="AH80" s="1"/>
      <c r="AI80"/>
      <c r="AL80" s="1"/>
      <c r="AN80"/>
      <c r="BB80" s="1"/>
      <c r="BC80"/>
    </row>
    <row r="81" spans="17:55" ht="11.25">
      <c r="Q81" s="1"/>
      <c r="R81"/>
      <c r="AH81" s="1"/>
      <c r="AI81"/>
      <c r="AL81" s="1"/>
      <c r="AN81"/>
      <c r="BB81" s="1"/>
      <c r="BC81"/>
    </row>
    <row r="82" spans="17:55" ht="11.25">
      <c r="Q82" s="1"/>
      <c r="R82"/>
      <c r="AH82" s="1"/>
      <c r="AI82"/>
      <c r="AL82" s="1"/>
      <c r="AN82"/>
      <c r="BB82" s="1"/>
      <c r="BC82"/>
    </row>
    <row r="83" spans="17:55" ht="11.25">
      <c r="Q83" s="1"/>
      <c r="R83"/>
      <c r="AH83" s="1"/>
      <c r="AI83"/>
      <c r="AL83" s="1"/>
      <c r="AN83"/>
      <c r="BB83" s="1"/>
      <c r="BC83"/>
    </row>
    <row r="84" spans="17:55" ht="11.25">
      <c r="Q84" s="1"/>
      <c r="R84"/>
      <c r="AH84" s="1"/>
      <c r="AI84"/>
      <c r="AL84" s="1"/>
      <c r="AN84"/>
      <c r="BB84" s="1"/>
      <c r="BC84"/>
    </row>
    <row r="85" spans="17:55" ht="11.25">
      <c r="Q85" s="1"/>
      <c r="R85"/>
      <c r="AH85" s="1"/>
      <c r="AI85"/>
      <c r="AL85" s="1"/>
      <c r="AN85"/>
      <c r="BB85" s="1"/>
      <c r="BC85"/>
    </row>
    <row r="86" spans="17:55" ht="11.25">
      <c r="Q86" s="1"/>
      <c r="R86"/>
      <c r="AH86" s="1"/>
      <c r="AI86"/>
      <c r="AL86" s="1"/>
      <c r="AN86"/>
      <c r="BB86" s="1"/>
      <c r="BC86"/>
    </row>
    <row r="87" spans="17:55" ht="11.25">
      <c r="Q87" s="1"/>
      <c r="R87"/>
      <c r="AH87" s="1"/>
      <c r="AI87"/>
      <c r="AL87" s="1"/>
      <c r="AN87"/>
      <c r="BB87" s="1"/>
      <c r="BC87"/>
    </row>
    <row r="88" spans="17:55" ht="11.25">
      <c r="Q88" s="1"/>
      <c r="R88"/>
      <c r="AH88" s="1"/>
      <c r="AI88"/>
      <c r="AL88" s="1"/>
      <c r="AN88"/>
      <c r="BB88" s="1"/>
      <c r="BC88"/>
    </row>
    <row r="89" spans="17:55" ht="11.25">
      <c r="Q89" s="1"/>
      <c r="R89"/>
      <c r="AH89" s="1"/>
      <c r="AI89"/>
      <c r="AL89" s="1"/>
      <c r="AN89"/>
      <c r="BB89" s="1"/>
      <c r="BC89"/>
    </row>
    <row r="90" spans="17:55" ht="11.25">
      <c r="Q90" s="1"/>
      <c r="R90"/>
      <c r="AH90" s="1"/>
      <c r="AI90"/>
      <c r="AL90" s="1"/>
      <c r="AN90"/>
      <c r="BB90" s="1"/>
      <c r="BC90"/>
    </row>
    <row r="91" spans="17:55" ht="11.25">
      <c r="Q91" s="1"/>
      <c r="R91"/>
      <c r="AH91" s="1"/>
      <c r="AI91"/>
      <c r="AL91" s="1"/>
      <c r="AN91"/>
      <c r="BB91" s="1"/>
      <c r="BC91"/>
    </row>
    <row r="92" spans="17:55" ht="11.25">
      <c r="Q92" s="1"/>
      <c r="R92"/>
      <c r="AH92" s="1"/>
      <c r="AI92"/>
      <c r="AL92" s="1"/>
      <c r="AN92"/>
      <c r="BB92" s="1"/>
      <c r="BC92"/>
    </row>
    <row r="93" spans="17:55" ht="11.25">
      <c r="Q93" s="1"/>
      <c r="R93"/>
      <c r="AH93" s="1"/>
      <c r="AI93"/>
      <c r="AL93" s="1"/>
      <c r="AN93"/>
      <c r="BB93" s="1"/>
      <c r="BC93"/>
    </row>
    <row r="94" spans="17:55" ht="11.25">
      <c r="Q94" s="1"/>
      <c r="R94"/>
      <c r="AH94" s="1"/>
      <c r="AI94"/>
      <c r="AL94" s="1"/>
      <c r="AN94"/>
      <c r="BB94" s="1"/>
      <c r="BC94"/>
    </row>
    <row r="95" spans="17:55" ht="11.25">
      <c r="Q95" s="1"/>
      <c r="R95"/>
      <c r="AH95" s="1"/>
      <c r="AI95"/>
      <c r="AL95" s="1"/>
      <c r="AN95"/>
      <c r="BB95" s="1"/>
      <c r="BC95"/>
    </row>
    <row r="96" spans="17:55" ht="11.25">
      <c r="Q96" s="1"/>
      <c r="R96"/>
      <c r="AH96" s="1"/>
      <c r="AI96"/>
      <c r="AL96" s="1"/>
      <c r="AN96"/>
      <c r="BB96" s="1"/>
      <c r="BC96"/>
    </row>
    <row r="97" spans="17:55" ht="11.25">
      <c r="Q97" s="1"/>
      <c r="R97"/>
      <c r="AH97" s="1"/>
      <c r="AI97"/>
      <c r="AL97" s="1"/>
      <c r="AN97"/>
      <c r="BB97" s="1"/>
      <c r="BC97"/>
    </row>
    <row r="98" spans="17:55" ht="11.25">
      <c r="Q98" s="1"/>
      <c r="R98"/>
      <c r="AH98" s="1"/>
      <c r="AI98"/>
      <c r="AL98" s="1"/>
      <c r="AN98"/>
      <c r="BB98" s="1"/>
      <c r="BC98"/>
    </row>
    <row r="99" spans="17:55" ht="11.25">
      <c r="Q99" s="1"/>
      <c r="R99"/>
      <c r="AH99" s="1"/>
      <c r="AI99"/>
      <c r="AL99" s="1"/>
      <c r="AN99"/>
      <c r="BB99" s="1"/>
      <c r="BC99"/>
    </row>
    <row r="100" spans="17:55" ht="11.25">
      <c r="Q100" s="1"/>
      <c r="R100"/>
      <c r="AH100" s="1"/>
      <c r="AI100"/>
      <c r="AL100" s="1"/>
      <c r="AN100"/>
      <c r="BB100" s="1"/>
      <c r="BC100"/>
    </row>
    <row r="101" spans="17:55" ht="11.25">
      <c r="Q101" s="1"/>
      <c r="R101"/>
      <c r="AH101" s="1"/>
      <c r="AI101"/>
      <c r="AL101" s="1"/>
      <c r="AN101"/>
      <c r="BB101" s="1"/>
      <c r="BC101"/>
    </row>
    <row r="102" ht="11.25">
      <c r="O10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0"/>
  <sheetViews>
    <sheetView zoomScale="75" zoomScaleNormal="75" workbookViewId="0" topLeftCell="A1">
      <pane xSplit="1" ySplit="2" topLeftCell="B3" activePane="bottomRight" state="frozen"/>
      <selection pane="topLeft" activeCell="V64" sqref="V64"/>
      <selection pane="topRight" activeCell="V64" sqref="V64"/>
      <selection pane="bottomLeft" activeCell="V64" sqref="V64"/>
      <selection pane="bottomRight" activeCell="V64" sqref="V64"/>
    </sheetView>
  </sheetViews>
  <sheetFormatPr defaultColWidth="9.33203125" defaultRowHeight="11.25"/>
  <cols>
    <col min="2" max="15" width="5.83203125" style="0" customWidth="1"/>
    <col min="16" max="16" width="5.83203125" style="1" customWidth="1"/>
    <col min="17" max="17" width="5.83203125" style="0" customWidth="1"/>
    <col min="18" max="18" width="7.83203125" style="0" customWidth="1"/>
    <col min="19" max="31" width="5.83203125" style="0" customWidth="1"/>
    <col min="32" max="32" width="8.16015625" style="0" customWidth="1"/>
    <col min="33" max="33" width="5.5" style="1" customWidth="1"/>
  </cols>
  <sheetData>
    <row r="1" spans="1:18" ht="11.25">
      <c r="A1" t="s">
        <v>0</v>
      </c>
      <c r="R1" t="s">
        <v>1</v>
      </c>
    </row>
    <row r="2" spans="1:36" ht="11.25">
      <c r="A2" t="s">
        <v>2</v>
      </c>
      <c r="B2" t="s">
        <v>6</v>
      </c>
      <c r="C2" t="s">
        <v>4</v>
      </c>
      <c r="D2" t="s">
        <v>9</v>
      </c>
      <c r="E2" t="s">
        <v>7</v>
      </c>
      <c r="F2" t="s">
        <v>8</v>
      </c>
      <c r="G2" t="s">
        <v>3</v>
      </c>
      <c r="H2" t="s">
        <v>5</v>
      </c>
      <c r="I2" t="s">
        <v>12</v>
      </c>
      <c r="J2" t="s">
        <v>15</v>
      </c>
      <c r="K2" t="s">
        <v>10</v>
      </c>
      <c r="L2" t="s">
        <v>11</v>
      </c>
      <c r="M2" t="s">
        <v>13</v>
      </c>
      <c r="N2" t="s">
        <v>14</v>
      </c>
      <c r="O2" t="s">
        <v>16</v>
      </c>
      <c r="P2" s="1" t="s">
        <v>17</v>
      </c>
      <c r="R2" t="s">
        <v>2</v>
      </c>
      <c r="S2" t="s">
        <v>3</v>
      </c>
      <c r="T2" t="s">
        <v>4</v>
      </c>
      <c r="U2" t="s">
        <v>5</v>
      </c>
      <c r="V2" t="s">
        <v>6</v>
      </c>
      <c r="W2" t="s">
        <v>7</v>
      </c>
      <c r="X2" t="s">
        <v>8</v>
      </c>
      <c r="Y2" t="s">
        <v>9</v>
      </c>
      <c r="Z2" t="s">
        <v>10</v>
      </c>
      <c r="AA2" t="s">
        <v>11</v>
      </c>
      <c r="AB2" t="s">
        <v>12</v>
      </c>
      <c r="AC2" t="s">
        <v>13</v>
      </c>
      <c r="AD2" t="s">
        <v>14</v>
      </c>
      <c r="AE2" t="s">
        <v>15</v>
      </c>
      <c r="AF2" t="s">
        <v>16</v>
      </c>
      <c r="AG2" s="1" t="s">
        <v>17</v>
      </c>
      <c r="AI2" t="s">
        <v>18</v>
      </c>
      <c r="AJ2" t="s">
        <v>19</v>
      </c>
    </row>
    <row r="3" spans="1:36" ht="11.25">
      <c r="A3">
        <v>38</v>
      </c>
      <c r="B3">
        <v>418</v>
      </c>
      <c r="C3">
        <v>2</v>
      </c>
      <c r="D3">
        <v>122</v>
      </c>
      <c r="E3">
        <v>130</v>
      </c>
      <c r="F3">
        <v>79</v>
      </c>
      <c r="G3">
        <v>20</v>
      </c>
      <c r="H3">
        <v>20</v>
      </c>
      <c r="I3">
        <v>8</v>
      </c>
      <c r="K3">
        <v>17</v>
      </c>
      <c r="O3">
        <f aca="true" t="shared" si="0" ref="O3:O24">SUM(B3:N3)</f>
        <v>816</v>
      </c>
      <c r="P3" s="1">
        <f aca="true" t="shared" si="1" ref="P3:P24">LN(O3)</f>
        <v>6.704414354964107</v>
      </c>
      <c r="R3">
        <v>38</v>
      </c>
      <c r="S3">
        <f aca="true" t="shared" si="2" ref="S3:S24">IF(B3&lt;&gt;"",1,0)</f>
        <v>1</v>
      </c>
      <c r="T3">
        <f aca="true" t="shared" si="3" ref="T3:T24">IF(C3&lt;&gt;"",1,0)</f>
        <v>1</v>
      </c>
      <c r="U3">
        <f aca="true" t="shared" si="4" ref="U3:U24">IF(D3&lt;&gt;"",1,0)</f>
        <v>1</v>
      </c>
      <c r="V3">
        <f aca="true" t="shared" si="5" ref="V3:V24">IF(E3&lt;&gt;"",1,0)</f>
        <v>1</v>
      </c>
      <c r="W3">
        <f aca="true" t="shared" si="6" ref="W3:W24">IF(F3&lt;&gt;"",1,0)</f>
        <v>1</v>
      </c>
      <c r="X3">
        <f aca="true" t="shared" si="7" ref="X3:X24">IF(G3&lt;&gt;"",1,0)</f>
        <v>1</v>
      </c>
      <c r="Y3">
        <f aca="true" t="shared" si="8" ref="Y3:Y24">IF(H3&lt;&gt;"",1,0)</f>
        <v>1</v>
      </c>
      <c r="Z3">
        <f aca="true" t="shared" si="9" ref="Z3:Z24">IF(I3&lt;&gt;"",1,0)</f>
        <v>1</v>
      </c>
      <c r="AA3">
        <f aca="true" t="shared" si="10" ref="AA3:AA24">IF(J3&lt;&gt;"",1,0)</f>
        <v>0</v>
      </c>
      <c r="AB3">
        <f aca="true" t="shared" si="11" ref="AB3:AB24">IF(K3&lt;&gt;"",1,0)</f>
        <v>1</v>
      </c>
      <c r="AC3">
        <f aca="true" t="shared" si="12" ref="AC3:AC24">IF(L3&lt;&gt;"",1,0)</f>
        <v>0</v>
      </c>
      <c r="AF3">
        <f aca="true" t="shared" si="13" ref="AF3:AF24">SUM(S3:AE3)</f>
        <v>9</v>
      </c>
      <c r="AG3" s="1">
        <f aca="true" t="shared" si="14" ref="AG3:AG24">LN(AF3)</f>
        <v>2.1972245773362196</v>
      </c>
      <c r="AJ3">
        <v>9</v>
      </c>
    </row>
    <row r="4" spans="1:36" ht="11.25">
      <c r="A4">
        <v>5</v>
      </c>
      <c r="B4">
        <v>378</v>
      </c>
      <c r="D4">
        <v>3</v>
      </c>
      <c r="E4">
        <v>1</v>
      </c>
      <c r="F4">
        <v>2</v>
      </c>
      <c r="O4">
        <f t="shared" si="0"/>
        <v>384</v>
      </c>
      <c r="P4" s="1">
        <f t="shared" si="1"/>
        <v>5.950642552587727</v>
      </c>
      <c r="R4">
        <v>5</v>
      </c>
      <c r="S4">
        <f t="shared" si="2"/>
        <v>1</v>
      </c>
      <c r="T4">
        <f t="shared" si="3"/>
        <v>0</v>
      </c>
      <c r="U4">
        <f t="shared" si="4"/>
        <v>1</v>
      </c>
      <c r="V4">
        <f t="shared" si="5"/>
        <v>1</v>
      </c>
      <c r="W4">
        <f t="shared" si="6"/>
        <v>1</v>
      </c>
      <c r="X4">
        <f t="shared" si="7"/>
        <v>0</v>
      </c>
      <c r="Y4">
        <f t="shared" si="8"/>
        <v>0</v>
      </c>
      <c r="Z4">
        <f t="shared" si="9"/>
        <v>0</v>
      </c>
      <c r="AA4">
        <f t="shared" si="10"/>
        <v>0</v>
      </c>
      <c r="AB4">
        <f t="shared" si="11"/>
        <v>0</v>
      </c>
      <c r="AC4">
        <f t="shared" si="12"/>
        <v>0</v>
      </c>
      <c r="AF4">
        <f t="shared" si="13"/>
        <v>4</v>
      </c>
      <c r="AG4" s="1">
        <f t="shared" si="14"/>
        <v>1.3862943611198906</v>
      </c>
      <c r="AI4">
        <v>10</v>
      </c>
      <c r="AJ4">
        <v>4</v>
      </c>
    </row>
    <row r="5" spans="1:36" ht="11.25">
      <c r="A5">
        <v>8</v>
      </c>
      <c r="B5">
        <v>13</v>
      </c>
      <c r="C5">
        <v>273</v>
      </c>
      <c r="D5">
        <v>6</v>
      </c>
      <c r="F5">
        <v>16</v>
      </c>
      <c r="G5">
        <v>27</v>
      </c>
      <c r="L5">
        <v>15</v>
      </c>
      <c r="O5">
        <f t="shared" si="0"/>
        <v>350</v>
      </c>
      <c r="P5" s="1">
        <f t="shared" si="1"/>
        <v>5.857933154483459</v>
      </c>
      <c r="R5">
        <v>8</v>
      </c>
      <c r="S5">
        <f t="shared" si="2"/>
        <v>1</v>
      </c>
      <c r="T5">
        <f t="shared" si="3"/>
        <v>1</v>
      </c>
      <c r="U5">
        <f t="shared" si="4"/>
        <v>1</v>
      </c>
      <c r="V5">
        <f t="shared" si="5"/>
        <v>0</v>
      </c>
      <c r="W5">
        <f t="shared" si="6"/>
        <v>1</v>
      </c>
      <c r="X5">
        <f t="shared" si="7"/>
        <v>1</v>
      </c>
      <c r="Y5">
        <f t="shared" si="8"/>
        <v>0</v>
      </c>
      <c r="Z5">
        <f t="shared" si="9"/>
        <v>0</v>
      </c>
      <c r="AA5">
        <f t="shared" si="10"/>
        <v>0</v>
      </c>
      <c r="AB5">
        <f t="shared" si="11"/>
        <v>0</v>
      </c>
      <c r="AC5">
        <f t="shared" si="12"/>
        <v>1</v>
      </c>
      <c r="AF5">
        <f t="shared" si="13"/>
        <v>6</v>
      </c>
      <c r="AG5" s="1">
        <f t="shared" si="14"/>
        <v>1.791759469228055</v>
      </c>
      <c r="AI5">
        <v>5</v>
      </c>
      <c r="AJ5">
        <v>6</v>
      </c>
    </row>
    <row r="6" spans="1:36" ht="11.25">
      <c r="A6">
        <v>10</v>
      </c>
      <c r="B6">
        <v>2</v>
      </c>
      <c r="C6">
        <v>72</v>
      </c>
      <c r="F6">
        <v>4</v>
      </c>
      <c r="G6">
        <v>9</v>
      </c>
      <c r="L6">
        <v>2</v>
      </c>
      <c r="O6">
        <f t="shared" si="0"/>
        <v>89</v>
      </c>
      <c r="P6" s="1">
        <f t="shared" si="1"/>
        <v>4.48863636973214</v>
      </c>
      <c r="R6">
        <v>10</v>
      </c>
      <c r="S6">
        <f t="shared" si="2"/>
        <v>1</v>
      </c>
      <c r="T6">
        <f t="shared" si="3"/>
        <v>1</v>
      </c>
      <c r="U6">
        <f t="shared" si="4"/>
        <v>0</v>
      </c>
      <c r="V6">
        <f t="shared" si="5"/>
        <v>0</v>
      </c>
      <c r="W6">
        <f t="shared" si="6"/>
        <v>1</v>
      </c>
      <c r="X6">
        <f t="shared" si="7"/>
        <v>1</v>
      </c>
      <c r="Y6">
        <f t="shared" si="8"/>
        <v>0</v>
      </c>
      <c r="Z6">
        <f t="shared" si="9"/>
        <v>0</v>
      </c>
      <c r="AA6">
        <f t="shared" si="10"/>
        <v>0</v>
      </c>
      <c r="AB6">
        <f t="shared" si="11"/>
        <v>0</v>
      </c>
      <c r="AC6">
        <f t="shared" si="12"/>
        <v>1</v>
      </c>
      <c r="AF6">
        <f t="shared" si="13"/>
        <v>5</v>
      </c>
      <c r="AG6" s="1">
        <f t="shared" si="14"/>
        <v>1.6094379124341003</v>
      </c>
      <c r="AI6">
        <v>7</v>
      </c>
      <c r="AJ6">
        <v>5</v>
      </c>
    </row>
    <row r="7" spans="1:36" ht="11.25">
      <c r="A7">
        <v>22</v>
      </c>
      <c r="B7">
        <v>4</v>
      </c>
      <c r="C7">
        <v>52</v>
      </c>
      <c r="F7">
        <v>5</v>
      </c>
      <c r="G7">
        <v>4</v>
      </c>
      <c r="H7">
        <v>21</v>
      </c>
      <c r="I7">
        <v>1</v>
      </c>
      <c r="O7">
        <f t="shared" si="0"/>
        <v>87</v>
      </c>
      <c r="P7" s="1">
        <f t="shared" si="1"/>
        <v>4.465908118654584</v>
      </c>
      <c r="R7">
        <v>22</v>
      </c>
      <c r="S7">
        <f t="shared" si="2"/>
        <v>1</v>
      </c>
      <c r="T7">
        <f t="shared" si="3"/>
        <v>1</v>
      </c>
      <c r="U7">
        <f t="shared" si="4"/>
        <v>0</v>
      </c>
      <c r="V7">
        <f t="shared" si="5"/>
        <v>0</v>
      </c>
      <c r="W7">
        <f t="shared" si="6"/>
        <v>1</v>
      </c>
      <c r="X7">
        <f t="shared" si="7"/>
        <v>1</v>
      </c>
      <c r="Y7">
        <f t="shared" si="8"/>
        <v>1</v>
      </c>
      <c r="Z7">
        <f t="shared" si="9"/>
        <v>1</v>
      </c>
      <c r="AA7">
        <f t="shared" si="10"/>
        <v>0</v>
      </c>
      <c r="AB7">
        <f t="shared" si="11"/>
        <v>0</v>
      </c>
      <c r="AC7">
        <f t="shared" si="12"/>
        <v>0</v>
      </c>
      <c r="AF7">
        <f t="shared" si="13"/>
        <v>6</v>
      </c>
      <c r="AG7" s="1">
        <f t="shared" si="14"/>
        <v>1.791759469228055</v>
      </c>
      <c r="AJ7">
        <v>6</v>
      </c>
    </row>
    <row r="8" spans="1:36" ht="11.25">
      <c r="A8">
        <v>20</v>
      </c>
      <c r="B8">
        <v>32</v>
      </c>
      <c r="C8">
        <v>1</v>
      </c>
      <c r="D8">
        <v>44</v>
      </c>
      <c r="E8">
        <v>1</v>
      </c>
      <c r="F8">
        <v>2</v>
      </c>
      <c r="G8">
        <v>4</v>
      </c>
      <c r="O8">
        <f t="shared" si="0"/>
        <v>84</v>
      </c>
      <c r="P8" s="1">
        <f t="shared" si="1"/>
        <v>4.430816798843313</v>
      </c>
      <c r="R8">
        <v>20</v>
      </c>
      <c r="S8">
        <f t="shared" si="2"/>
        <v>1</v>
      </c>
      <c r="T8">
        <f t="shared" si="3"/>
        <v>1</v>
      </c>
      <c r="U8">
        <f t="shared" si="4"/>
        <v>1</v>
      </c>
      <c r="V8">
        <f t="shared" si="5"/>
        <v>1</v>
      </c>
      <c r="W8">
        <f t="shared" si="6"/>
        <v>1</v>
      </c>
      <c r="X8">
        <f t="shared" si="7"/>
        <v>1</v>
      </c>
      <c r="Y8">
        <f t="shared" si="8"/>
        <v>0</v>
      </c>
      <c r="Z8">
        <f t="shared" si="9"/>
        <v>0</v>
      </c>
      <c r="AA8">
        <f t="shared" si="10"/>
        <v>0</v>
      </c>
      <c r="AB8">
        <f t="shared" si="11"/>
        <v>0</v>
      </c>
      <c r="AC8">
        <f t="shared" si="12"/>
        <v>0</v>
      </c>
      <c r="AF8">
        <f t="shared" si="13"/>
        <v>6</v>
      </c>
      <c r="AG8" s="1">
        <f t="shared" si="14"/>
        <v>1.791759469228055</v>
      </c>
      <c r="AJ8">
        <v>6</v>
      </c>
    </row>
    <row r="9" spans="1:36" ht="11.25">
      <c r="A9">
        <v>23</v>
      </c>
      <c r="F9">
        <v>5</v>
      </c>
      <c r="G9">
        <v>2</v>
      </c>
      <c r="H9">
        <v>1</v>
      </c>
      <c r="I9">
        <v>18</v>
      </c>
      <c r="J9">
        <v>25</v>
      </c>
      <c r="O9">
        <f t="shared" si="0"/>
        <v>51</v>
      </c>
      <c r="P9" s="1">
        <f t="shared" si="1"/>
        <v>3.9318256327243257</v>
      </c>
      <c r="R9">
        <v>23</v>
      </c>
      <c r="S9">
        <f t="shared" si="2"/>
        <v>0</v>
      </c>
      <c r="T9">
        <f t="shared" si="3"/>
        <v>0</v>
      </c>
      <c r="U9">
        <f t="shared" si="4"/>
        <v>0</v>
      </c>
      <c r="V9">
        <f t="shared" si="5"/>
        <v>0</v>
      </c>
      <c r="W9">
        <f t="shared" si="6"/>
        <v>1</v>
      </c>
      <c r="X9">
        <f t="shared" si="7"/>
        <v>1</v>
      </c>
      <c r="Y9">
        <f t="shared" si="8"/>
        <v>1</v>
      </c>
      <c r="Z9">
        <f t="shared" si="9"/>
        <v>1</v>
      </c>
      <c r="AA9">
        <f t="shared" si="10"/>
        <v>1</v>
      </c>
      <c r="AB9">
        <f t="shared" si="11"/>
        <v>0</v>
      </c>
      <c r="AC9">
        <f t="shared" si="12"/>
        <v>0</v>
      </c>
      <c r="AF9">
        <f t="shared" si="13"/>
        <v>5</v>
      </c>
      <c r="AG9" s="1">
        <f t="shared" si="14"/>
        <v>1.6094379124341003</v>
      </c>
      <c r="AJ9">
        <v>7</v>
      </c>
    </row>
    <row r="10" spans="1:36" ht="11.25">
      <c r="A10">
        <v>41</v>
      </c>
      <c r="B10">
        <v>37</v>
      </c>
      <c r="D10">
        <v>4</v>
      </c>
      <c r="E10">
        <v>8</v>
      </c>
      <c r="F10">
        <v>2</v>
      </c>
      <c r="G10">
        <v>4</v>
      </c>
      <c r="O10">
        <f t="shared" si="0"/>
        <v>55</v>
      </c>
      <c r="P10" s="1">
        <f t="shared" si="1"/>
        <v>4.007333185232471</v>
      </c>
      <c r="R10">
        <v>41</v>
      </c>
      <c r="S10">
        <f t="shared" si="2"/>
        <v>1</v>
      </c>
      <c r="T10">
        <f t="shared" si="3"/>
        <v>0</v>
      </c>
      <c r="U10">
        <f t="shared" si="4"/>
        <v>1</v>
      </c>
      <c r="V10">
        <f t="shared" si="5"/>
        <v>1</v>
      </c>
      <c r="W10">
        <f t="shared" si="6"/>
        <v>1</v>
      </c>
      <c r="X10">
        <f t="shared" si="7"/>
        <v>1</v>
      </c>
      <c r="Y10">
        <f t="shared" si="8"/>
        <v>0</v>
      </c>
      <c r="Z10">
        <f t="shared" si="9"/>
        <v>0</v>
      </c>
      <c r="AA10">
        <f t="shared" si="10"/>
        <v>0</v>
      </c>
      <c r="AB10">
        <f t="shared" si="11"/>
        <v>0</v>
      </c>
      <c r="AC10">
        <f t="shared" si="12"/>
        <v>0</v>
      </c>
      <c r="AF10">
        <f t="shared" si="13"/>
        <v>5</v>
      </c>
      <c r="AG10" s="1">
        <f t="shared" si="14"/>
        <v>1.6094379124341003</v>
      </c>
      <c r="AJ10">
        <v>5</v>
      </c>
    </row>
    <row r="11" spans="1:36" ht="11.25">
      <c r="A11">
        <v>31</v>
      </c>
      <c r="B11">
        <v>22</v>
      </c>
      <c r="E11">
        <v>9</v>
      </c>
      <c r="G11">
        <v>1</v>
      </c>
      <c r="O11">
        <f t="shared" si="0"/>
        <v>32</v>
      </c>
      <c r="P11" s="1">
        <f t="shared" si="1"/>
        <v>3.4657359027997265</v>
      </c>
      <c r="R11">
        <v>31</v>
      </c>
      <c r="S11">
        <f t="shared" si="2"/>
        <v>1</v>
      </c>
      <c r="T11">
        <f t="shared" si="3"/>
        <v>0</v>
      </c>
      <c r="U11">
        <f t="shared" si="4"/>
        <v>0</v>
      </c>
      <c r="V11">
        <f t="shared" si="5"/>
        <v>1</v>
      </c>
      <c r="W11">
        <f t="shared" si="6"/>
        <v>0</v>
      </c>
      <c r="X11">
        <f t="shared" si="7"/>
        <v>1</v>
      </c>
      <c r="Y11">
        <f t="shared" si="8"/>
        <v>0</v>
      </c>
      <c r="Z11">
        <f t="shared" si="9"/>
        <v>0</v>
      </c>
      <c r="AA11">
        <f t="shared" si="10"/>
        <v>0</v>
      </c>
      <c r="AB11">
        <f t="shared" si="11"/>
        <v>0</v>
      </c>
      <c r="AC11">
        <f t="shared" si="12"/>
        <v>0</v>
      </c>
      <c r="AF11">
        <f t="shared" si="13"/>
        <v>3</v>
      </c>
      <c r="AG11" s="1">
        <f t="shared" si="14"/>
        <v>1.0986122886681098</v>
      </c>
      <c r="AJ11">
        <v>3</v>
      </c>
    </row>
    <row r="12" spans="1:36" ht="11.25">
      <c r="A12">
        <v>27</v>
      </c>
      <c r="B12">
        <v>7</v>
      </c>
      <c r="C12">
        <v>3</v>
      </c>
      <c r="D12">
        <v>3</v>
      </c>
      <c r="E12">
        <v>6</v>
      </c>
      <c r="G12">
        <v>5</v>
      </c>
      <c r="L12">
        <v>2</v>
      </c>
      <c r="O12">
        <f t="shared" si="0"/>
        <v>26</v>
      </c>
      <c r="P12" s="1">
        <f t="shared" si="1"/>
        <v>3.258096538021482</v>
      </c>
      <c r="R12">
        <v>27</v>
      </c>
      <c r="S12">
        <f t="shared" si="2"/>
        <v>1</v>
      </c>
      <c r="T12">
        <f t="shared" si="3"/>
        <v>1</v>
      </c>
      <c r="U12">
        <f t="shared" si="4"/>
        <v>1</v>
      </c>
      <c r="V12">
        <f t="shared" si="5"/>
        <v>1</v>
      </c>
      <c r="W12">
        <f t="shared" si="6"/>
        <v>0</v>
      </c>
      <c r="X12">
        <f t="shared" si="7"/>
        <v>1</v>
      </c>
      <c r="Y12">
        <f t="shared" si="8"/>
        <v>0</v>
      </c>
      <c r="Z12">
        <f t="shared" si="9"/>
        <v>0</v>
      </c>
      <c r="AA12">
        <f t="shared" si="10"/>
        <v>0</v>
      </c>
      <c r="AB12">
        <f t="shared" si="11"/>
        <v>0</v>
      </c>
      <c r="AC12">
        <f t="shared" si="12"/>
        <v>1</v>
      </c>
      <c r="AF12">
        <f t="shared" si="13"/>
        <v>6</v>
      </c>
      <c r="AG12" s="1">
        <f t="shared" si="14"/>
        <v>1.791759469228055</v>
      </c>
      <c r="AJ12">
        <v>6</v>
      </c>
    </row>
    <row r="13" spans="1:36" ht="11.25">
      <c r="A13">
        <v>37</v>
      </c>
      <c r="B13">
        <v>16</v>
      </c>
      <c r="G13">
        <v>8</v>
      </c>
      <c r="O13">
        <f t="shared" si="0"/>
        <v>24</v>
      </c>
      <c r="P13" s="1">
        <f t="shared" si="1"/>
        <v>3.1780538303479458</v>
      </c>
      <c r="R13">
        <v>37</v>
      </c>
      <c r="S13">
        <f t="shared" si="2"/>
        <v>1</v>
      </c>
      <c r="T13">
        <f t="shared" si="3"/>
        <v>0</v>
      </c>
      <c r="U13">
        <f t="shared" si="4"/>
        <v>0</v>
      </c>
      <c r="V13">
        <f t="shared" si="5"/>
        <v>0</v>
      </c>
      <c r="W13">
        <f t="shared" si="6"/>
        <v>0</v>
      </c>
      <c r="X13">
        <f t="shared" si="7"/>
        <v>1</v>
      </c>
      <c r="Y13">
        <f t="shared" si="8"/>
        <v>0</v>
      </c>
      <c r="Z13">
        <f t="shared" si="9"/>
        <v>0</v>
      </c>
      <c r="AA13">
        <f t="shared" si="10"/>
        <v>0</v>
      </c>
      <c r="AB13">
        <f t="shared" si="11"/>
        <v>0</v>
      </c>
      <c r="AC13">
        <f t="shared" si="12"/>
        <v>0</v>
      </c>
      <c r="AF13">
        <f t="shared" si="13"/>
        <v>2</v>
      </c>
      <c r="AG13" s="1">
        <f t="shared" si="14"/>
        <v>0.6931471805599453</v>
      </c>
      <c r="AJ13">
        <v>2</v>
      </c>
    </row>
    <row r="14" spans="1:36" ht="11.25">
      <c r="A14">
        <v>33</v>
      </c>
      <c r="B14">
        <v>7</v>
      </c>
      <c r="C14">
        <v>4</v>
      </c>
      <c r="D14">
        <v>7</v>
      </c>
      <c r="F14">
        <v>1</v>
      </c>
      <c r="I14">
        <v>1</v>
      </c>
      <c r="K14">
        <v>2</v>
      </c>
      <c r="O14">
        <f t="shared" si="0"/>
        <v>22</v>
      </c>
      <c r="P14" s="1">
        <f t="shared" si="1"/>
        <v>3.091042453358316</v>
      </c>
      <c r="R14">
        <v>33</v>
      </c>
      <c r="S14">
        <f t="shared" si="2"/>
        <v>1</v>
      </c>
      <c r="T14">
        <f t="shared" si="3"/>
        <v>1</v>
      </c>
      <c r="U14">
        <f t="shared" si="4"/>
        <v>1</v>
      </c>
      <c r="V14">
        <f t="shared" si="5"/>
        <v>0</v>
      </c>
      <c r="W14">
        <f t="shared" si="6"/>
        <v>1</v>
      </c>
      <c r="X14">
        <f t="shared" si="7"/>
        <v>0</v>
      </c>
      <c r="Y14">
        <f t="shared" si="8"/>
        <v>0</v>
      </c>
      <c r="Z14">
        <f t="shared" si="9"/>
        <v>1</v>
      </c>
      <c r="AA14">
        <f t="shared" si="10"/>
        <v>0</v>
      </c>
      <c r="AB14">
        <f t="shared" si="11"/>
        <v>1</v>
      </c>
      <c r="AC14">
        <f t="shared" si="12"/>
        <v>0</v>
      </c>
      <c r="AF14">
        <f t="shared" si="13"/>
        <v>6</v>
      </c>
      <c r="AG14" s="1">
        <f t="shared" si="14"/>
        <v>1.791759469228055</v>
      </c>
      <c r="AJ14">
        <v>6</v>
      </c>
    </row>
    <row r="15" spans="1:36" ht="11.25">
      <c r="A15">
        <v>17</v>
      </c>
      <c r="B15">
        <v>6</v>
      </c>
      <c r="C15">
        <v>8</v>
      </c>
      <c r="D15">
        <v>4</v>
      </c>
      <c r="F15">
        <v>2</v>
      </c>
      <c r="O15">
        <f t="shared" si="0"/>
        <v>20</v>
      </c>
      <c r="P15" s="1">
        <f t="shared" si="1"/>
        <v>2.995732273553991</v>
      </c>
      <c r="R15">
        <v>17</v>
      </c>
      <c r="S15">
        <f t="shared" si="2"/>
        <v>1</v>
      </c>
      <c r="T15">
        <f t="shared" si="3"/>
        <v>1</v>
      </c>
      <c r="U15">
        <f t="shared" si="4"/>
        <v>1</v>
      </c>
      <c r="V15">
        <f t="shared" si="5"/>
        <v>0</v>
      </c>
      <c r="W15">
        <f t="shared" si="6"/>
        <v>1</v>
      </c>
      <c r="X15">
        <f t="shared" si="7"/>
        <v>0</v>
      </c>
      <c r="Y15">
        <f t="shared" si="8"/>
        <v>0</v>
      </c>
      <c r="Z15">
        <f t="shared" si="9"/>
        <v>0</v>
      </c>
      <c r="AA15">
        <f t="shared" si="10"/>
        <v>0</v>
      </c>
      <c r="AB15">
        <f t="shared" si="11"/>
        <v>0</v>
      </c>
      <c r="AC15">
        <f t="shared" si="12"/>
        <v>0</v>
      </c>
      <c r="AF15">
        <f t="shared" si="13"/>
        <v>4</v>
      </c>
      <c r="AG15" s="1">
        <f t="shared" si="14"/>
        <v>1.3862943611198906</v>
      </c>
      <c r="AJ15">
        <v>4</v>
      </c>
    </row>
    <row r="16" spans="1:36" ht="11.25">
      <c r="A16">
        <v>2</v>
      </c>
      <c r="B16">
        <v>1</v>
      </c>
      <c r="C16">
        <v>4</v>
      </c>
      <c r="D16">
        <v>2</v>
      </c>
      <c r="F16">
        <v>7</v>
      </c>
      <c r="G16">
        <v>1</v>
      </c>
      <c r="H16">
        <v>2</v>
      </c>
      <c r="O16">
        <f t="shared" si="0"/>
        <v>17</v>
      </c>
      <c r="P16" s="1">
        <f t="shared" si="1"/>
        <v>2.833213344056216</v>
      </c>
      <c r="R16">
        <v>2</v>
      </c>
      <c r="S16">
        <f t="shared" si="2"/>
        <v>1</v>
      </c>
      <c r="T16">
        <f t="shared" si="3"/>
        <v>1</v>
      </c>
      <c r="U16">
        <f t="shared" si="4"/>
        <v>1</v>
      </c>
      <c r="V16">
        <f t="shared" si="5"/>
        <v>0</v>
      </c>
      <c r="W16">
        <f t="shared" si="6"/>
        <v>1</v>
      </c>
      <c r="X16">
        <f t="shared" si="7"/>
        <v>1</v>
      </c>
      <c r="Y16">
        <f t="shared" si="8"/>
        <v>1</v>
      </c>
      <c r="Z16">
        <f t="shared" si="9"/>
        <v>0</v>
      </c>
      <c r="AA16">
        <f t="shared" si="10"/>
        <v>0</v>
      </c>
      <c r="AB16">
        <f t="shared" si="11"/>
        <v>0</v>
      </c>
      <c r="AC16">
        <f t="shared" si="12"/>
        <v>0</v>
      </c>
      <c r="AF16">
        <f t="shared" si="13"/>
        <v>6</v>
      </c>
      <c r="AG16" s="1">
        <f t="shared" si="14"/>
        <v>1.791759469228055</v>
      </c>
      <c r="AI16">
        <v>14</v>
      </c>
      <c r="AJ16">
        <v>7</v>
      </c>
    </row>
    <row r="17" spans="1:36" ht="11.25">
      <c r="A17">
        <v>39</v>
      </c>
      <c r="B17">
        <v>10</v>
      </c>
      <c r="D17">
        <v>1</v>
      </c>
      <c r="E17">
        <v>2</v>
      </c>
      <c r="F17">
        <v>4</v>
      </c>
      <c r="O17">
        <f t="shared" si="0"/>
        <v>17</v>
      </c>
      <c r="P17" s="1">
        <f t="shared" si="1"/>
        <v>2.833213344056216</v>
      </c>
      <c r="R17">
        <v>39</v>
      </c>
      <c r="S17">
        <f t="shared" si="2"/>
        <v>1</v>
      </c>
      <c r="T17">
        <f t="shared" si="3"/>
        <v>0</v>
      </c>
      <c r="U17">
        <f t="shared" si="4"/>
        <v>1</v>
      </c>
      <c r="V17">
        <f t="shared" si="5"/>
        <v>1</v>
      </c>
      <c r="W17">
        <f t="shared" si="6"/>
        <v>1</v>
      </c>
      <c r="X17">
        <f t="shared" si="7"/>
        <v>0</v>
      </c>
      <c r="Y17">
        <f t="shared" si="8"/>
        <v>0</v>
      </c>
      <c r="Z17">
        <f t="shared" si="9"/>
        <v>0</v>
      </c>
      <c r="AA17">
        <f t="shared" si="10"/>
        <v>0</v>
      </c>
      <c r="AB17">
        <f t="shared" si="11"/>
        <v>0</v>
      </c>
      <c r="AC17">
        <f t="shared" si="12"/>
        <v>0</v>
      </c>
      <c r="AF17">
        <f t="shared" si="13"/>
        <v>4</v>
      </c>
      <c r="AG17" s="1">
        <f t="shared" si="14"/>
        <v>1.3862943611198906</v>
      </c>
      <c r="AJ17">
        <v>4</v>
      </c>
    </row>
    <row r="18" spans="1:36" ht="11.25">
      <c r="A18">
        <v>36</v>
      </c>
      <c r="B18">
        <v>4</v>
      </c>
      <c r="C18">
        <v>7</v>
      </c>
      <c r="D18">
        <v>3</v>
      </c>
      <c r="E18">
        <v>1</v>
      </c>
      <c r="F18">
        <v>1</v>
      </c>
      <c r="O18">
        <f t="shared" si="0"/>
        <v>16</v>
      </c>
      <c r="P18" s="1">
        <f t="shared" si="1"/>
        <v>2.772588722239781</v>
      </c>
      <c r="R18">
        <v>36</v>
      </c>
      <c r="S18">
        <f t="shared" si="2"/>
        <v>1</v>
      </c>
      <c r="T18">
        <f t="shared" si="3"/>
        <v>1</v>
      </c>
      <c r="U18">
        <f t="shared" si="4"/>
        <v>1</v>
      </c>
      <c r="V18">
        <f t="shared" si="5"/>
        <v>1</v>
      </c>
      <c r="W18">
        <f t="shared" si="6"/>
        <v>1</v>
      </c>
      <c r="X18">
        <f t="shared" si="7"/>
        <v>0</v>
      </c>
      <c r="Y18">
        <f t="shared" si="8"/>
        <v>0</v>
      </c>
      <c r="Z18">
        <f t="shared" si="9"/>
        <v>0</v>
      </c>
      <c r="AA18">
        <f t="shared" si="10"/>
        <v>0</v>
      </c>
      <c r="AB18">
        <f t="shared" si="11"/>
        <v>0</v>
      </c>
      <c r="AC18">
        <f t="shared" si="12"/>
        <v>0</v>
      </c>
      <c r="AF18">
        <f t="shared" si="13"/>
        <v>5</v>
      </c>
      <c r="AG18" s="1">
        <f t="shared" si="14"/>
        <v>1.6094379124341003</v>
      </c>
      <c r="AJ18">
        <v>5</v>
      </c>
    </row>
    <row r="19" spans="1:36" ht="11.25">
      <c r="A19">
        <v>18</v>
      </c>
      <c r="B19">
        <v>8</v>
      </c>
      <c r="D19">
        <v>5</v>
      </c>
      <c r="F19">
        <v>1</v>
      </c>
      <c r="O19">
        <f t="shared" si="0"/>
        <v>14</v>
      </c>
      <c r="P19" s="1">
        <f t="shared" si="1"/>
        <v>2.6390573296152584</v>
      </c>
      <c r="R19">
        <v>18</v>
      </c>
      <c r="S19">
        <f t="shared" si="2"/>
        <v>1</v>
      </c>
      <c r="T19">
        <f t="shared" si="3"/>
        <v>0</v>
      </c>
      <c r="U19">
        <f t="shared" si="4"/>
        <v>1</v>
      </c>
      <c r="V19">
        <f t="shared" si="5"/>
        <v>0</v>
      </c>
      <c r="W19">
        <f t="shared" si="6"/>
        <v>1</v>
      </c>
      <c r="X19">
        <f t="shared" si="7"/>
        <v>0</v>
      </c>
      <c r="Y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C19">
        <f t="shared" si="12"/>
        <v>0</v>
      </c>
      <c r="AF19">
        <f t="shared" si="13"/>
        <v>3</v>
      </c>
      <c r="AG19" s="1">
        <f t="shared" si="14"/>
        <v>1.0986122886681098</v>
      </c>
      <c r="AJ19">
        <v>3</v>
      </c>
    </row>
    <row r="20" spans="1:36" ht="11.25">
      <c r="A20">
        <v>7</v>
      </c>
      <c r="B20">
        <v>3</v>
      </c>
      <c r="D20">
        <v>8</v>
      </c>
      <c r="F20">
        <v>2</v>
      </c>
      <c r="O20">
        <f t="shared" si="0"/>
        <v>13</v>
      </c>
      <c r="P20" s="1">
        <f t="shared" si="1"/>
        <v>2.5649493574615367</v>
      </c>
      <c r="R20">
        <v>7</v>
      </c>
      <c r="S20">
        <f t="shared" si="2"/>
        <v>1</v>
      </c>
      <c r="T20">
        <f t="shared" si="3"/>
        <v>0</v>
      </c>
      <c r="U20">
        <f t="shared" si="4"/>
        <v>1</v>
      </c>
      <c r="V20">
        <f t="shared" si="5"/>
        <v>0</v>
      </c>
      <c r="W20">
        <f t="shared" si="6"/>
        <v>1</v>
      </c>
      <c r="X20">
        <f t="shared" si="7"/>
        <v>0</v>
      </c>
      <c r="Y20">
        <f t="shared" si="8"/>
        <v>0</v>
      </c>
      <c r="Z20">
        <f t="shared" si="9"/>
        <v>0</v>
      </c>
      <c r="AA20">
        <f t="shared" si="10"/>
        <v>0</v>
      </c>
      <c r="AB20">
        <f t="shared" si="11"/>
        <v>0</v>
      </c>
      <c r="AC20">
        <f t="shared" si="12"/>
        <v>0</v>
      </c>
      <c r="AF20">
        <f t="shared" si="13"/>
        <v>3</v>
      </c>
      <c r="AG20" s="1">
        <f t="shared" si="14"/>
        <v>1.0986122886681098</v>
      </c>
      <c r="AI20">
        <v>21</v>
      </c>
      <c r="AJ20">
        <v>3</v>
      </c>
    </row>
    <row r="21" spans="1:36" ht="11.25">
      <c r="A21">
        <v>29</v>
      </c>
      <c r="B21">
        <v>4</v>
      </c>
      <c r="E21">
        <v>1</v>
      </c>
      <c r="G21">
        <v>5</v>
      </c>
      <c r="I21">
        <v>1</v>
      </c>
      <c r="L21">
        <v>1</v>
      </c>
      <c r="O21">
        <f t="shared" si="0"/>
        <v>12</v>
      </c>
      <c r="P21" s="1">
        <f t="shared" si="1"/>
        <v>2.4849066497880004</v>
      </c>
      <c r="R21">
        <v>29</v>
      </c>
      <c r="S21">
        <f t="shared" si="2"/>
        <v>1</v>
      </c>
      <c r="T21">
        <f t="shared" si="3"/>
        <v>0</v>
      </c>
      <c r="U21">
        <f t="shared" si="4"/>
        <v>0</v>
      </c>
      <c r="V21">
        <f t="shared" si="5"/>
        <v>1</v>
      </c>
      <c r="W21">
        <f t="shared" si="6"/>
        <v>0</v>
      </c>
      <c r="X21">
        <f t="shared" si="7"/>
        <v>1</v>
      </c>
      <c r="Y21">
        <f t="shared" si="8"/>
        <v>0</v>
      </c>
      <c r="Z21">
        <f t="shared" si="9"/>
        <v>1</v>
      </c>
      <c r="AA21">
        <f t="shared" si="10"/>
        <v>0</v>
      </c>
      <c r="AB21">
        <f t="shared" si="11"/>
        <v>0</v>
      </c>
      <c r="AC21">
        <f t="shared" si="12"/>
        <v>1</v>
      </c>
      <c r="AF21">
        <f t="shared" si="13"/>
        <v>5</v>
      </c>
      <c r="AG21" s="1">
        <f t="shared" si="14"/>
        <v>1.6094379124341003</v>
      </c>
      <c r="AJ21">
        <v>5</v>
      </c>
    </row>
    <row r="22" spans="1:36" ht="11.25">
      <c r="A22">
        <v>34</v>
      </c>
      <c r="B22">
        <v>3</v>
      </c>
      <c r="C22">
        <v>4</v>
      </c>
      <c r="F22">
        <v>2</v>
      </c>
      <c r="O22">
        <f t="shared" si="0"/>
        <v>9</v>
      </c>
      <c r="P22" s="1">
        <f t="shared" si="1"/>
        <v>2.1972245773362196</v>
      </c>
      <c r="R22">
        <v>34</v>
      </c>
      <c r="S22">
        <f t="shared" si="2"/>
        <v>1</v>
      </c>
      <c r="T22">
        <f t="shared" si="3"/>
        <v>1</v>
      </c>
      <c r="U22">
        <f t="shared" si="4"/>
        <v>0</v>
      </c>
      <c r="V22">
        <f t="shared" si="5"/>
        <v>0</v>
      </c>
      <c r="W22">
        <f t="shared" si="6"/>
        <v>1</v>
      </c>
      <c r="X22">
        <f t="shared" si="7"/>
        <v>0</v>
      </c>
      <c r="Y22">
        <f t="shared" si="8"/>
        <v>0</v>
      </c>
      <c r="Z22">
        <f t="shared" si="9"/>
        <v>0</v>
      </c>
      <c r="AA22">
        <f t="shared" si="10"/>
        <v>0</v>
      </c>
      <c r="AB22">
        <f t="shared" si="11"/>
        <v>0</v>
      </c>
      <c r="AC22">
        <f t="shared" si="12"/>
        <v>0</v>
      </c>
      <c r="AF22">
        <f t="shared" si="13"/>
        <v>3</v>
      </c>
      <c r="AG22" s="1">
        <f t="shared" si="14"/>
        <v>1.0986122886681098</v>
      </c>
      <c r="AJ22">
        <v>3</v>
      </c>
    </row>
    <row r="23" spans="1:36" ht="11.25">
      <c r="A23">
        <v>25</v>
      </c>
      <c r="B23">
        <v>1</v>
      </c>
      <c r="C23">
        <v>1</v>
      </c>
      <c r="D23">
        <v>3</v>
      </c>
      <c r="F23">
        <v>3</v>
      </c>
      <c r="O23">
        <f t="shared" si="0"/>
        <v>8</v>
      </c>
      <c r="P23" s="1">
        <f t="shared" si="1"/>
        <v>2.0794415416798357</v>
      </c>
      <c r="R23">
        <v>25</v>
      </c>
      <c r="S23">
        <f t="shared" si="2"/>
        <v>1</v>
      </c>
      <c r="T23">
        <f t="shared" si="3"/>
        <v>1</v>
      </c>
      <c r="U23">
        <f t="shared" si="4"/>
        <v>1</v>
      </c>
      <c r="V23">
        <f t="shared" si="5"/>
        <v>0</v>
      </c>
      <c r="W23">
        <f t="shared" si="6"/>
        <v>1</v>
      </c>
      <c r="X23">
        <f t="shared" si="7"/>
        <v>0</v>
      </c>
      <c r="Y23">
        <f t="shared" si="8"/>
        <v>0</v>
      </c>
      <c r="Z23">
        <f t="shared" si="9"/>
        <v>0</v>
      </c>
      <c r="AA23">
        <f t="shared" si="10"/>
        <v>0</v>
      </c>
      <c r="AB23">
        <f t="shared" si="11"/>
        <v>0</v>
      </c>
      <c r="AC23">
        <f t="shared" si="12"/>
        <v>0</v>
      </c>
      <c r="AF23">
        <f t="shared" si="13"/>
        <v>4</v>
      </c>
      <c r="AG23" s="1">
        <f t="shared" si="14"/>
        <v>1.3862943611198906</v>
      </c>
      <c r="AJ23">
        <v>4</v>
      </c>
    </row>
    <row r="24" spans="1:36" ht="11.25">
      <c r="A24">
        <v>40</v>
      </c>
      <c r="B24">
        <v>4</v>
      </c>
      <c r="D24">
        <v>3</v>
      </c>
      <c r="H24">
        <v>1</v>
      </c>
      <c r="O24">
        <f t="shared" si="0"/>
        <v>8</v>
      </c>
      <c r="P24" s="1">
        <f t="shared" si="1"/>
        <v>2.0794415416798357</v>
      </c>
      <c r="R24">
        <v>40</v>
      </c>
      <c r="S24">
        <f t="shared" si="2"/>
        <v>1</v>
      </c>
      <c r="T24">
        <f t="shared" si="3"/>
        <v>0</v>
      </c>
      <c r="U24">
        <f t="shared" si="4"/>
        <v>1</v>
      </c>
      <c r="V24">
        <f t="shared" si="5"/>
        <v>0</v>
      </c>
      <c r="W24">
        <f t="shared" si="6"/>
        <v>0</v>
      </c>
      <c r="X24">
        <f t="shared" si="7"/>
        <v>0</v>
      </c>
      <c r="Y24">
        <f t="shared" si="8"/>
        <v>1</v>
      </c>
      <c r="Z24">
        <f t="shared" si="9"/>
        <v>0</v>
      </c>
      <c r="AA24">
        <f t="shared" si="10"/>
        <v>0</v>
      </c>
      <c r="AB24">
        <f t="shared" si="11"/>
        <v>0</v>
      </c>
      <c r="AC24">
        <f t="shared" si="12"/>
        <v>0</v>
      </c>
      <c r="AF24">
        <f t="shared" si="13"/>
        <v>3</v>
      </c>
      <c r="AG24" s="1">
        <f t="shared" si="14"/>
        <v>1.0986122886681098</v>
      </c>
      <c r="AJ24">
        <v>3</v>
      </c>
    </row>
    <row r="25" spans="1:36" ht="11.25">
      <c r="A25">
        <v>13</v>
      </c>
      <c r="R25">
        <v>13</v>
      </c>
      <c r="AI25">
        <v>3</v>
      </c>
      <c r="AJ25">
        <v>3</v>
      </c>
    </row>
    <row r="26" spans="1:36" ht="11.25">
      <c r="A26">
        <v>21</v>
      </c>
      <c r="R26">
        <v>21</v>
      </c>
      <c r="AJ26">
        <v>6</v>
      </c>
    </row>
    <row r="27" spans="1:36" ht="11.25">
      <c r="A27">
        <v>28</v>
      </c>
      <c r="R27">
        <v>28</v>
      </c>
      <c r="AJ27">
        <v>3</v>
      </c>
    </row>
    <row r="28" spans="1:36" ht="11.25">
      <c r="A28">
        <v>44</v>
      </c>
      <c r="R28">
        <v>44</v>
      </c>
      <c r="AJ28">
        <v>2</v>
      </c>
    </row>
    <row r="29" spans="1:36" ht="11.25">
      <c r="A29">
        <v>32</v>
      </c>
      <c r="R29">
        <v>32</v>
      </c>
      <c r="AJ29">
        <v>2</v>
      </c>
    </row>
    <row r="30" spans="1:36" ht="11.25">
      <c r="A30">
        <v>11</v>
      </c>
      <c r="R30">
        <v>11</v>
      </c>
      <c r="AI30">
        <v>2</v>
      </c>
      <c r="AJ30">
        <v>1</v>
      </c>
    </row>
    <row r="31" spans="1:36" ht="11.25">
      <c r="A31">
        <v>14</v>
      </c>
      <c r="R31">
        <v>14</v>
      </c>
      <c r="AJ31">
        <v>2</v>
      </c>
    </row>
    <row r="32" spans="1:36" ht="11.25">
      <c r="A32">
        <v>16</v>
      </c>
      <c r="R32">
        <v>16</v>
      </c>
      <c r="AJ32">
        <v>1</v>
      </c>
    </row>
    <row r="33" spans="1:36" ht="11.25">
      <c r="A33">
        <v>24</v>
      </c>
      <c r="R33">
        <v>24</v>
      </c>
      <c r="AJ33">
        <v>2</v>
      </c>
    </row>
    <row r="34" spans="1:36" ht="11.25">
      <c r="A34">
        <v>1</v>
      </c>
      <c r="R34">
        <v>1</v>
      </c>
      <c r="AI34">
        <v>12</v>
      </c>
      <c r="AJ34">
        <v>1</v>
      </c>
    </row>
    <row r="35" spans="1:36" ht="11.25">
      <c r="A35">
        <v>12</v>
      </c>
      <c r="R35">
        <v>12</v>
      </c>
      <c r="AI35">
        <v>3</v>
      </c>
      <c r="AJ35">
        <v>2</v>
      </c>
    </row>
    <row r="36" spans="1:36" ht="11.25">
      <c r="A36">
        <v>26</v>
      </c>
      <c r="R36">
        <v>26</v>
      </c>
      <c r="AJ36">
        <v>2</v>
      </c>
    </row>
    <row r="37" spans="1:36" ht="11.25">
      <c r="A37">
        <v>42</v>
      </c>
      <c r="R37">
        <v>42</v>
      </c>
      <c r="AJ37">
        <v>1</v>
      </c>
    </row>
    <row r="38" spans="1:36" ht="11.25">
      <c r="A38">
        <v>43</v>
      </c>
      <c r="R38">
        <v>43</v>
      </c>
      <c r="AJ38">
        <v>1</v>
      </c>
    </row>
    <row r="39" spans="1:36" ht="11.25">
      <c r="A39">
        <v>3</v>
      </c>
      <c r="R39">
        <v>3</v>
      </c>
      <c r="AI39">
        <v>7</v>
      </c>
      <c r="AJ39">
        <v>1</v>
      </c>
    </row>
    <row r="40" spans="1:36" ht="11.25">
      <c r="A40">
        <v>4</v>
      </c>
      <c r="R40">
        <v>4</v>
      </c>
      <c r="AI40">
        <v>30</v>
      </c>
      <c r="AJ40">
        <v>1</v>
      </c>
    </row>
    <row r="41" spans="1:36" ht="11.25">
      <c r="A41">
        <v>6</v>
      </c>
      <c r="R41">
        <v>6</v>
      </c>
      <c r="AI41">
        <v>24</v>
      </c>
      <c r="AJ41">
        <v>1</v>
      </c>
    </row>
    <row r="42" spans="1:36" ht="11.25">
      <c r="A42">
        <v>9</v>
      </c>
      <c r="R42">
        <v>9</v>
      </c>
      <c r="AI42">
        <v>5</v>
      </c>
      <c r="AJ42">
        <v>1</v>
      </c>
    </row>
    <row r="43" spans="1:36" ht="11.25">
      <c r="A43">
        <v>15</v>
      </c>
      <c r="R43">
        <v>15</v>
      </c>
      <c r="AJ43">
        <v>1</v>
      </c>
    </row>
    <row r="44" spans="1:36" ht="11.25">
      <c r="A44">
        <v>19</v>
      </c>
      <c r="R44">
        <v>19</v>
      </c>
      <c r="AJ44">
        <v>1</v>
      </c>
    </row>
    <row r="45" spans="1:36" ht="11.25">
      <c r="A45">
        <v>30</v>
      </c>
      <c r="R45">
        <v>30</v>
      </c>
      <c r="AJ45">
        <v>1</v>
      </c>
    </row>
    <row r="46" spans="1:36" ht="11.25">
      <c r="A46">
        <v>35</v>
      </c>
      <c r="R46">
        <v>35</v>
      </c>
      <c r="AJ46">
        <v>1</v>
      </c>
    </row>
    <row r="47" spans="1:32" ht="11.25">
      <c r="A47" t="s">
        <v>16</v>
      </c>
      <c r="B47">
        <f aca="true" t="shared" si="15" ref="B47:L47">SUM(B3:B46)</f>
        <v>980</v>
      </c>
      <c r="C47">
        <f t="shared" si="15"/>
        <v>431</v>
      </c>
      <c r="D47">
        <f t="shared" si="15"/>
        <v>218</v>
      </c>
      <c r="E47">
        <f t="shared" si="15"/>
        <v>159</v>
      </c>
      <c r="F47">
        <f t="shared" si="15"/>
        <v>138</v>
      </c>
      <c r="G47">
        <f t="shared" si="15"/>
        <v>90</v>
      </c>
      <c r="H47">
        <f t="shared" si="15"/>
        <v>45</v>
      </c>
      <c r="I47">
        <f t="shared" si="15"/>
        <v>29</v>
      </c>
      <c r="J47">
        <f t="shared" si="15"/>
        <v>25</v>
      </c>
      <c r="K47">
        <f t="shared" si="15"/>
        <v>19</v>
      </c>
      <c r="L47">
        <f t="shared" si="15"/>
        <v>20</v>
      </c>
      <c r="O47">
        <f>SUM(B47:N47)</f>
        <v>2154</v>
      </c>
      <c r="R47" t="s">
        <v>16</v>
      </c>
      <c r="S47">
        <f aca="true" t="shared" si="16" ref="S47:AC47">SUM(S3:S46)</f>
        <v>21</v>
      </c>
      <c r="T47">
        <f t="shared" si="16"/>
        <v>12</v>
      </c>
      <c r="U47">
        <f t="shared" si="16"/>
        <v>15</v>
      </c>
      <c r="V47">
        <f t="shared" si="16"/>
        <v>9</v>
      </c>
      <c r="W47">
        <f t="shared" si="16"/>
        <v>17</v>
      </c>
      <c r="X47">
        <f t="shared" si="16"/>
        <v>12</v>
      </c>
      <c r="Y47">
        <f t="shared" si="16"/>
        <v>5</v>
      </c>
      <c r="Z47">
        <f t="shared" si="16"/>
        <v>5</v>
      </c>
      <c r="AA47">
        <f t="shared" si="16"/>
        <v>1</v>
      </c>
      <c r="AB47">
        <f t="shared" si="16"/>
        <v>2</v>
      </c>
      <c r="AC47">
        <f t="shared" si="16"/>
        <v>4</v>
      </c>
      <c r="AF47">
        <f>SUM(S47:AE47)</f>
        <v>103</v>
      </c>
    </row>
    <row r="48" spans="1:29" s="1" customFormat="1" ht="11.25">
      <c r="A48" s="1" t="s">
        <v>17</v>
      </c>
      <c r="B48" s="1">
        <f aca="true" t="shared" si="17" ref="B48:L48">LN(B47)</f>
        <v>6.887552571664617</v>
      </c>
      <c r="C48" s="1">
        <f t="shared" si="17"/>
        <v>6.066108090103747</v>
      </c>
      <c r="D48" s="1">
        <f t="shared" si="17"/>
        <v>5.384495062789089</v>
      </c>
      <c r="E48" s="1">
        <f t="shared" si="17"/>
        <v>5.0689042022202315</v>
      </c>
      <c r="F48" s="1">
        <f t="shared" si="17"/>
        <v>4.927253685157205</v>
      </c>
      <c r="G48" s="1">
        <f t="shared" si="17"/>
        <v>4.499809670330265</v>
      </c>
      <c r="H48" s="1">
        <f t="shared" si="17"/>
        <v>3.8066624897703196</v>
      </c>
      <c r="I48" s="1">
        <f t="shared" si="17"/>
        <v>3.367295829986474</v>
      </c>
      <c r="J48" s="1">
        <f t="shared" si="17"/>
        <v>3.2188758248682006</v>
      </c>
      <c r="K48" s="1">
        <f t="shared" si="17"/>
        <v>2.9444389791664403</v>
      </c>
      <c r="L48" s="1">
        <f t="shared" si="17"/>
        <v>2.995732273553991</v>
      </c>
      <c r="S48" s="1">
        <f aca="true" t="shared" si="18" ref="S48:AC48">LN(S47)</f>
        <v>3.044522437723423</v>
      </c>
      <c r="T48" s="1">
        <f t="shared" si="18"/>
        <v>2.4849066497880004</v>
      </c>
      <c r="U48" s="1">
        <f t="shared" si="18"/>
        <v>2.70805020110221</v>
      </c>
      <c r="V48" s="1">
        <f t="shared" si="18"/>
        <v>2.1972245773362196</v>
      </c>
      <c r="W48" s="1">
        <f t="shared" si="18"/>
        <v>2.833213344056216</v>
      </c>
      <c r="X48" s="1">
        <f t="shared" si="18"/>
        <v>2.4849066497880004</v>
      </c>
      <c r="Y48" s="1">
        <f t="shared" si="18"/>
        <v>1.6094379124341003</v>
      </c>
      <c r="Z48" s="1">
        <f t="shared" si="18"/>
        <v>1.6094379124341003</v>
      </c>
      <c r="AA48" s="1">
        <f t="shared" si="18"/>
        <v>0</v>
      </c>
      <c r="AB48" s="1">
        <f t="shared" si="18"/>
        <v>0.6931471805599453</v>
      </c>
      <c r="AC48" s="1">
        <f t="shared" si="18"/>
        <v>1.3862943611198906</v>
      </c>
    </row>
    <row r="50" spans="31:32" ht="11.25">
      <c r="AE50" t="s">
        <v>20</v>
      </c>
      <c r="AF50">
        <f>103/(11*22)</f>
        <v>0.4256198347107438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NCEAS-UCSB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Vázquez</dc:creator>
  <cp:keywords/>
  <dc:description/>
  <cp:lastModifiedBy>visitor</cp:lastModifiedBy>
  <dcterms:created xsi:type="dcterms:W3CDTF">2002-10-14T18:16:51Z</dcterms:created>
  <dcterms:modified xsi:type="dcterms:W3CDTF">2003-08-05T19:20:13Z</dcterms:modified>
  <cp:category/>
  <cp:version/>
  <cp:contentType/>
  <cp:contentStatus/>
</cp:coreProperties>
</file>